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3206"/>
  <workbookPr showInkAnnotation="0" autoCompressPictures="0"/>
  <bookViews>
    <workbookView xWindow="3820" yWindow="1760" windowWidth="33320" windowHeight="20780" tabRatio="500" activeTab="1"/>
  </bookViews>
  <sheets>
    <sheet name="評価シート" sheetId="2" r:id="rId1"/>
    <sheet name="メトリクス設定" sheetId="1" r:id="rId2"/>
    <sheet name="temp" sheetId="3" state="hidden" r:id="rId3"/>
  </sheets>
  <definedNames>
    <definedName name="_xlnm._FilterDatabase" localSheetId="2" hidden="1">temp!$D$2:$D$50</definedName>
    <definedName name="_xlnm.Criteria" localSheetId="2">temp!$F$1:$F$2</definedName>
    <definedName name="_xlnm.Extract" localSheetId="2">temp!$J$2</definedName>
    <definedName name="使用カテゴリー">OFFSET(temp!$H$2,0,0,COUNTIF(temp!$F$2:$F$70, "TRUE"),1)</definedName>
  </definedNam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E47" i="1" l="1"/>
  <c r="E48" i="1"/>
  <c r="E49" i="1"/>
  <c r="E50" i="1"/>
  <c r="E51" i="1"/>
  <c r="J44" i="3"/>
  <c r="J35" i="3"/>
  <c r="J27" i="3"/>
  <c r="J50" i="3"/>
  <c r="J2" i="3"/>
  <c r="L6" i="3"/>
  <c r="L3" i="3"/>
  <c r="E38" i="1"/>
  <c r="E40" i="1"/>
  <c r="E41" i="1"/>
  <c r="E42" i="1"/>
  <c r="E43" i="1"/>
  <c r="E44" i="1"/>
  <c r="E45" i="1"/>
  <c r="E46" i="1"/>
  <c r="E39" i="1"/>
  <c r="E30" i="1"/>
  <c r="E32" i="1"/>
  <c r="E33" i="1"/>
  <c r="E34" i="1"/>
  <c r="E35" i="1"/>
  <c r="E36" i="1"/>
  <c r="E37" i="1"/>
  <c r="E31" i="1"/>
  <c r="E25" i="1"/>
  <c r="E27" i="1"/>
  <c r="E28" i="1"/>
  <c r="E29" i="1"/>
  <c r="E26" i="1"/>
  <c r="E20" i="1"/>
  <c r="E22" i="1"/>
  <c r="E23" i="1"/>
  <c r="E24" i="1"/>
  <c r="E21" i="1"/>
  <c r="E5" i="1"/>
  <c r="E7" i="1"/>
  <c r="E8" i="1"/>
  <c r="E9" i="1"/>
  <c r="E6" i="1"/>
  <c r="E10" i="1"/>
  <c r="E12" i="1"/>
  <c r="E13" i="1"/>
  <c r="E14" i="1"/>
  <c r="E15" i="1"/>
  <c r="E16" i="1"/>
  <c r="E17" i="1"/>
  <c r="E18" i="1"/>
  <c r="E19" i="1"/>
  <c r="E11" i="1"/>
  <c r="I6" i="2"/>
  <c r="J49" i="3"/>
  <c r="J56" i="3"/>
  <c r="J57" i="3"/>
  <c r="J58" i="3"/>
  <c r="J59" i="3"/>
  <c r="J60" i="3"/>
  <c r="J61" i="3"/>
  <c r="J62" i="3"/>
  <c r="J63" i="3"/>
  <c r="J64" i="3"/>
  <c r="J65" i="3"/>
  <c r="J51" i="3"/>
  <c r="J52" i="3"/>
  <c r="J53" i="3"/>
  <c r="J54" i="3"/>
  <c r="J55" i="3"/>
  <c r="E72" i="1"/>
  <c r="E73" i="1"/>
  <c r="J7" i="3"/>
  <c r="J17" i="3"/>
  <c r="J22" i="3"/>
  <c r="J66" i="3"/>
  <c r="J67" i="3"/>
  <c r="J68" i="3"/>
  <c r="J69" i="3"/>
  <c r="J70" i="3"/>
  <c r="E52" i="1"/>
  <c r="E53" i="1"/>
  <c r="E54" i="1"/>
  <c r="E55" i="1"/>
  <c r="E56" i="1"/>
  <c r="E57" i="1"/>
  <c r="E58" i="1"/>
  <c r="E59" i="1"/>
  <c r="E60" i="1"/>
  <c r="E61" i="1"/>
  <c r="E62" i="1"/>
  <c r="E63" i="1"/>
  <c r="E64" i="1"/>
  <c r="E65" i="1"/>
  <c r="E66" i="1"/>
  <c r="E67" i="1"/>
  <c r="E68" i="1"/>
  <c r="E69" i="1"/>
  <c r="E70" i="1"/>
  <c r="E71" i="1"/>
  <c r="I5"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299" i="2"/>
  <c r="I300" i="2"/>
  <c r="I301" i="2"/>
  <c r="I302" i="2"/>
  <c r="I303" i="2"/>
  <c r="I304" i="2"/>
  <c r="I305" i="2"/>
  <c r="I306" i="2"/>
  <c r="I307" i="2"/>
  <c r="I308" i="2"/>
  <c r="I309" i="2"/>
  <c r="I310" i="2"/>
  <c r="I311" i="2"/>
  <c r="I312" i="2"/>
  <c r="I313" i="2"/>
  <c r="I314" i="2"/>
  <c r="I315" i="2"/>
  <c r="I316" i="2"/>
  <c r="I317" i="2"/>
  <c r="I318" i="2"/>
  <c r="I319" i="2"/>
  <c r="I320" i="2"/>
  <c r="I321" i="2"/>
  <c r="I322" i="2"/>
  <c r="I323" i="2"/>
  <c r="I324" i="2"/>
  <c r="I325" i="2"/>
  <c r="I326" i="2"/>
  <c r="I327" i="2"/>
  <c r="I328" i="2"/>
  <c r="I329" i="2"/>
  <c r="I330" i="2"/>
  <c r="I331" i="2"/>
  <c r="I332" i="2"/>
  <c r="I333" i="2"/>
  <c r="I334" i="2"/>
  <c r="I335" i="2"/>
  <c r="I336" i="2"/>
  <c r="I337" i="2"/>
  <c r="I338" i="2"/>
  <c r="I339" i="2"/>
  <c r="I340" i="2"/>
  <c r="I341" i="2"/>
  <c r="I342" i="2"/>
  <c r="I343" i="2"/>
  <c r="I344" i="2"/>
  <c r="I345" i="2"/>
  <c r="I346" i="2"/>
  <c r="I347" i="2"/>
  <c r="I348" i="2"/>
  <c r="I349" i="2"/>
  <c r="I350" i="2"/>
  <c r="I351" i="2"/>
  <c r="I352" i="2"/>
  <c r="I353" i="2"/>
  <c r="I354" i="2"/>
  <c r="I355" i="2"/>
  <c r="I356" i="2"/>
  <c r="I357" i="2"/>
  <c r="I358" i="2"/>
  <c r="I359" i="2"/>
  <c r="I360" i="2"/>
  <c r="I361" i="2"/>
  <c r="I362" i="2"/>
  <c r="I363" i="2"/>
  <c r="I364" i="2"/>
  <c r="I365" i="2"/>
  <c r="I366" i="2"/>
  <c r="I367" i="2"/>
  <c r="I368" i="2"/>
  <c r="I369" i="2"/>
  <c r="I370" i="2"/>
  <c r="I371" i="2"/>
  <c r="I372" i="2"/>
  <c r="I373" i="2"/>
  <c r="I374" i="2"/>
  <c r="I375" i="2"/>
  <c r="I376" i="2"/>
  <c r="I377" i="2"/>
  <c r="I378" i="2"/>
  <c r="I379" i="2"/>
  <c r="I380" i="2"/>
  <c r="I381" i="2"/>
  <c r="I382" i="2"/>
  <c r="I383" i="2"/>
  <c r="I384" i="2"/>
  <c r="I385" i="2"/>
  <c r="I386" i="2"/>
  <c r="I387" i="2"/>
  <c r="I388" i="2"/>
  <c r="I389" i="2"/>
  <c r="I390" i="2"/>
  <c r="I391" i="2"/>
  <c r="I392" i="2"/>
  <c r="I393" i="2"/>
  <c r="I394" i="2"/>
  <c r="I395" i="2"/>
  <c r="I396" i="2"/>
  <c r="I397" i="2"/>
  <c r="I398" i="2"/>
  <c r="I399" i="2"/>
  <c r="I400" i="2"/>
  <c r="I401" i="2"/>
  <c r="I402" i="2"/>
  <c r="I403" i="2"/>
  <c r="I404" i="2"/>
  <c r="I405" i="2"/>
  <c r="I406" i="2"/>
  <c r="I407" i="2"/>
  <c r="I408" i="2"/>
  <c r="I409" i="2"/>
  <c r="I410" i="2"/>
  <c r="I411" i="2"/>
  <c r="I412" i="2"/>
  <c r="I413" i="2"/>
  <c r="I414" i="2"/>
  <c r="I415" i="2"/>
  <c r="I416" i="2"/>
  <c r="I417" i="2"/>
  <c r="I418" i="2"/>
  <c r="I419" i="2"/>
  <c r="I420" i="2"/>
  <c r="I421" i="2"/>
  <c r="I422" i="2"/>
  <c r="I423" i="2"/>
  <c r="I424" i="2"/>
  <c r="I425" i="2"/>
  <c r="I426" i="2"/>
  <c r="I427" i="2"/>
  <c r="I428" i="2"/>
  <c r="I429" i="2"/>
  <c r="I430" i="2"/>
  <c r="I431" i="2"/>
  <c r="I432" i="2"/>
  <c r="I433" i="2"/>
  <c r="I434" i="2"/>
  <c r="I435" i="2"/>
  <c r="I436" i="2"/>
  <c r="I437" i="2"/>
  <c r="I438" i="2"/>
  <c r="I439" i="2"/>
  <c r="I440" i="2"/>
  <c r="I441" i="2"/>
  <c r="I442" i="2"/>
  <c r="I443" i="2"/>
  <c r="I444" i="2"/>
  <c r="I445" i="2"/>
  <c r="I446" i="2"/>
  <c r="I447" i="2"/>
  <c r="I448" i="2"/>
  <c r="I449" i="2"/>
  <c r="I450" i="2"/>
  <c r="I451" i="2"/>
  <c r="I452" i="2"/>
  <c r="I453" i="2"/>
  <c r="I454" i="2"/>
  <c r="I455" i="2"/>
  <c r="I456" i="2"/>
  <c r="I457" i="2"/>
  <c r="I458" i="2"/>
  <c r="I459" i="2"/>
  <c r="I460" i="2"/>
  <c r="I461" i="2"/>
  <c r="I462" i="2"/>
  <c r="I463" i="2"/>
  <c r="I464" i="2"/>
  <c r="I465" i="2"/>
  <c r="I466" i="2"/>
  <c r="I467" i="2"/>
  <c r="I468" i="2"/>
  <c r="I469" i="2"/>
  <c r="I470" i="2"/>
  <c r="I471" i="2"/>
  <c r="I472" i="2"/>
  <c r="I473" i="2"/>
  <c r="I474" i="2"/>
  <c r="I475" i="2"/>
  <c r="I476" i="2"/>
  <c r="I477" i="2"/>
  <c r="I478" i="2"/>
  <c r="I479" i="2"/>
  <c r="I480" i="2"/>
  <c r="I481" i="2"/>
  <c r="I482" i="2"/>
  <c r="I483" i="2"/>
  <c r="I484" i="2"/>
  <c r="I485" i="2"/>
  <c r="I486" i="2"/>
  <c r="I487" i="2"/>
  <c r="I488" i="2"/>
  <c r="I489" i="2"/>
  <c r="I490" i="2"/>
  <c r="I491" i="2"/>
  <c r="I492" i="2"/>
  <c r="I493" i="2"/>
  <c r="I494" i="2"/>
  <c r="I495" i="2"/>
  <c r="I496" i="2"/>
  <c r="I497" i="2"/>
  <c r="I498" i="2"/>
  <c r="I499" i="2"/>
  <c r="I500" i="2"/>
  <c r="I501" i="2"/>
  <c r="I502" i="2"/>
  <c r="I503" i="2"/>
  <c r="I4" i="2"/>
  <c r="M12" i="2"/>
  <c r="D53" i="3"/>
  <c r="E53" i="3"/>
  <c r="D54" i="3"/>
  <c r="E54" i="3"/>
  <c r="D55" i="3"/>
  <c r="E55" i="3"/>
  <c r="D56" i="3"/>
  <c r="D5" i="3"/>
  <c r="E5" i="3"/>
  <c r="E6" i="3"/>
  <c r="E7" i="3"/>
  <c r="E8" i="3"/>
  <c r="E9" i="3"/>
  <c r="E10" i="3"/>
  <c r="E11" i="3"/>
  <c r="E12" i="3"/>
  <c r="E13" i="3"/>
  <c r="E14" i="3"/>
  <c r="E15" i="3"/>
  <c r="E16" i="3"/>
  <c r="E17" i="3"/>
  <c r="E18" i="3"/>
  <c r="D19" i="3"/>
  <c r="E19" i="3"/>
  <c r="E20" i="3"/>
  <c r="E21" i="3"/>
  <c r="E22" i="3"/>
  <c r="E23" i="3"/>
  <c r="E24" i="3"/>
  <c r="E25" i="3"/>
  <c r="E26" i="3"/>
  <c r="D27" i="3"/>
  <c r="E27" i="3"/>
  <c r="E28" i="3"/>
  <c r="E29" i="3"/>
  <c r="D30" i="3"/>
  <c r="E30" i="3"/>
  <c r="E31" i="3"/>
  <c r="E32" i="3"/>
  <c r="E33" i="3"/>
  <c r="E34" i="3"/>
  <c r="D35" i="3"/>
  <c r="E35" i="3"/>
  <c r="E36" i="3"/>
  <c r="E37" i="3"/>
  <c r="E38" i="3"/>
  <c r="D39" i="3"/>
  <c r="E39" i="3"/>
  <c r="E40" i="3"/>
  <c r="E41" i="3"/>
  <c r="E42" i="3"/>
  <c r="E43" i="3"/>
  <c r="D44" i="3"/>
  <c r="E44" i="3"/>
  <c r="E45" i="3"/>
  <c r="E46" i="3"/>
  <c r="E47" i="3"/>
  <c r="E48" i="3"/>
  <c r="D49" i="3"/>
  <c r="E49" i="3"/>
  <c r="D50" i="3"/>
  <c r="E50" i="3"/>
  <c r="E51" i="3"/>
  <c r="E52" i="3"/>
  <c r="E56" i="3"/>
  <c r="D57" i="3"/>
  <c r="E57" i="3"/>
  <c r="D58" i="3"/>
  <c r="E58" i="3"/>
  <c r="D59" i="3"/>
  <c r="E59" i="3"/>
  <c r="D60" i="3"/>
  <c r="E60" i="3"/>
  <c r="D61" i="3"/>
  <c r="E61" i="3"/>
  <c r="D62" i="3"/>
  <c r="E62" i="3"/>
  <c r="D63" i="3"/>
  <c r="E63" i="3"/>
  <c r="D64" i="3"/>
  <c r="E64" i="3"/>
  <c r="D65" i="3"/>
  <c r="E65" i="3"/>
  <c r="D66" i="3"/>
  <c r="E66" i="3"/>
  <c r="D67" i="3"/>
  <c r="E67" i="3"/>
  <c r="D68" i="3"/>
  <c r="E68" i="3"/>
  <c r="D69" i="3"/>
  <c r="E69" i="3"/>
  <c r="D70" i="3"/>
  <c r="E70" i="3"/>
  <c r="D51" i="3"/>
  <c r="D52" i="3"/>
  <c r="D2" i="3"/>
  <c r="E2" i="3"/>
  <c r="D3" i="3"/>
  <c r="E3" i="3"/>
  <c r="D4" i="3"/>
  <c r="E4" i="3"/>
  <c r="D6" i="3"/>
  <c r="D7" i="3"/>
  <c r="D8" i="3"/>
  <c r="D9" i="3"/>
  <c r="D10" i="3"/>
  <c r="D11" i="3"/>
  <c r="D12" i="3"/>
  <c r="D13" i="3"/>
  <c r="D14" i="3"/>
  <c r="D15" i="3"/>
  <c r="D16" i="3"/>
  <c r="D17" i="3"/>
  <c r="D18" i="3"/>
  <c r="D20" i="3"/>
  <c r="D21" i="3"/>
  <c r="D22" i="3"/>
  <c r="D23" i="3"/>
  <c r="D24" i="3"/>
  <c r="D25" i="3"/>
  <c r="D26" i="3"/>
  <c r="D28" i="3"/>
  <c r="D29" i="3"/>
  <c r="D31" i="3"/>
  <c r="D32" i="3"/>
  <c r="D33" i="3"/>
  <c r="D34" i="3"/>
  <c r="D36" i="3"/>
  <c r="D37" i="3"/>
  <c r="D38" i="3"/>
  <c r="D40" i="3"/>
  <c r="D41" i="3"/>
  <c r="D42" i="3"/>
  <c r="D43" i="3"/>
  <c r="D45" i="3"/>
  <c r="D46" i="3"/>
  <c r="D47" i="3"/>
  <c r="D48" i="3"/>
  <c r="H3" i="3"/>
  <c r="H4" i="3"/>
  <c r="H5" i="3"/>
  <c r="H6" i="3"/>
  <c r="H7" i="3"/>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2" i="3"/>
  <c r="F50" i="3"/>
  <c r="F51" i="3"/>
  <c r="F52" i="3"/>
  <c r="F53" i="3"/>
  <c r="F54" i="3"/>
  <c r="F55" i="3"/>
  <c r="F56" i="3"/>
  <c r="F57" i="3"/>
  <c r="F58" i="3"/>
  <c r="F59" i="3"/>
  <c r="F60" i="3"/>
  <c r="F61" i="3"/>
  <c r="F62" i="3"/>
  <c r="F63" i="3"/>
  <c r="F64" i="3"/>
  <c r="F65" i="3"/>
  <c r="F66" i="3"/>
  <c r="F67" i="3"/>
  <c r="F68" i="3"/>
  <c r="F69" i="3"/>
  <c r="F70" i="3"/>
  <c r="M13" i="2"/>
  <c r="M14" i="2"/>
  <c r="F3" i="3"/>
  <c r="F4" i="3"/>
  <c r="F5" i="3"/>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2" i="3"/>
</calcChain>
</file>

<file path=xl/comments1.xml><?xml version="1.0" encoding="utf-8"?>
<comments xmlns="http://schemas.openxmlformats.org/spreadsheetml/2006/main">
  <authors>
    <author>Nishino Ryutaro</author>
  </authors>
  <commentList>
    <comment ref="I3" authorId="0">
      <text>
        <r>
          <rPr>
            <b/>
            <sz val="10"/>
            <color indexed="81"/>
            <rFont val="ＭＳ Ｐゴシック"/>
            <family val="2"/>
            <charset val="128"/>
          </rPr>
          <t>カテゴリー重み x 重大度点数</t>
        </r>
      </text>
    </comment>
  </commentList>
</comments>
</file>

<file path=xl/sharedStrings.xml><?xml version="1.0" encoding="utf-8"?>
<sst xmlns="http://schemas.openxmlformats.org/spreadsheetml/2006/main" count="160" uniqueCount="119">
  <si>
    <t>ファイル名</t>
    <rPh sb="4" eb="5">
      <t>メイ</t>
    </rPh>
    <phoneticPr fontId="3"/>
  </si>
  <si>
    <t>原文</t>
    <rPh sb="0" eb="2">
      <t>ゲンブン</t>
    </rPh>
    <phoneticPr fontId="3"/>
  </si>
  <si>
    <t>訳文</t>
    <rPh sb="0" eb="2">
      <t>ヤクブン</t>
    </rPh>
    <phoneticPr fontId="3"/>
  </si>
  <si>
    <t>重大度</t>
    <rPh sb="0" eb="3">
      <t>ジュウダイド</t>
    </rPh>
    <phoneticPr fontId="3"/>
  </si>
  <si>
    <t>点数</t>
    <rPh sb="0" eb="2">
      <t>テンスウ</t>
    </rPh>
    <phoneticPr fontId="3"/>
  </si>
  <si>
    <t>コメント</t>
    <phoneticPr fontId="3"/>
  </si>
  <si>
    <t>カテゴリー</t>
    <phoneticPr fontId="3"/>
  </si>
  <si>
    <t>位置</t>
    <rPh sb="0" eb="2">
      <t>イチ</t>
    </rPh>
    <phoneticPr fontId="3"/>
  </si>
  <si>
    <t>No.</t>
    <phoneticPr fontId="3"/>
  </si>
  <si>
    <t>正確さ</t>
    <rPh sb="0" eb="2">
      <t>セイカク</t>
    </rPh>
    <phoneticPr fontId="3"/>
  </si>
  <si>
    <t>その他</t>
    <rPh sb="2" eb="3">
      <t>タ</t>
    </rPh>
    <phoneticPr fontId="3"/>
  </si>
  <si>
    <t>流暢さ</t>
  </si>
  <si>
    <t>流暢さ</t>
    <rPh sb="0" eb="3">
      <t>リュウ</t>
    </rPh>
    <phoneticPr fontId="3"/>
  </si>
  <si>
    <t>正確さ - 未翻訳</t>
    <rPh sb="0" eb="2">
      <t>セイカク</t>
    </rPh>
    <rPh sb="6" eb="9">
      <t>ミホン</t>
    </rPh>
    <phoneticPr fontId="3"/>
  </si>
  <si>
    <t>正確さ - 誤訳</t>
    <rPh sb="0" eb="2">
      <t>セイカク</t>
    </rPh>
    <rPh sb="6" eb="8">
      <t>ゴヤク</t>
    </rPh>
    <phoneticPr fontId="3"/>
  </si>
  <si>
    <t>流暢さ - 誤入力</t>
    <rPh sb="0" eb="3">
      <t>リュウ</t>
    </rPh>
    <phoneticPr fontId="3"/>
  </si>
  <si>
    <t>流暢さ - 誤字</t>
    <rPh sb="0" eb="3">
      <t>リュウ</t>
    </rPh>
    <phoneticPr fontId="3"/>
  </si>
  <si>
    <t>流暢さ - 同音異義語誤り</t>
    <rPh sb="0" eb="3">
      <t>リュウ</t>
    </rPh>
    <phoneticPr fontId="3"/>
  </si>
  <si>
    <t>流暢さ - 文法誤り</t>
    <rPh sb="0" eb="3">
      <t>リュウ</t>
    </rPh>
    <phoneticPr fontId="3"/>
  </si>
  <si>
    <t>流暢さ - 誤用</t>
    <rPh sb="0" eb="3">
      <t>リュウ</t>
    </rPh>
    <phoneticPr fontId="3"/>
  </si>
  <si>
    <t>流暢さ - 待遇表現誤り</t>
    <rPh sb="0" eb="3">
      <t>リュウ</t>
    </rPh>
    <phoneticPr fontId="3"/>
  </si>
  <si>
    <t>流暢さ - 不統一</t>
    <rPh sb="0" eb="3">
      <t>リュウ</t>
    </rPh>
    <phoneticPr fontId="3"/>
  </si>
  <si>
    <t>流暢さ - 読解不能</t>
    <rPh sb="0" eb="3">
      <t>リュウ</t>
    </rPh>
    <phoneticPr fontId="3"/>
  </si>
  <si>
    <t>流暢さ - その他</t>
    <rPh sb="0" eb="3">
      <t>リュウ</t>
    </rPh>
    <phoneticPr fontId="3"/>
  </si>
  <si>
    <t>用語</t>
    <rPh sb="0" eb="2">
      <t>ヨウゴ</t>
    </rPh>
    <phoneticPr fontId="3"/>
  </si>
  <si>
    <t>用語 - 指定用語違反</t>
    <rPh sb="0" eb="2">
      <t>ヨウゴ</t>
    </rPh>
    <rPh sb="5" eb="9">
      <t>シテイヨウゴ</t>
    </rPh>
    <rPh sb="9" eb="11">
      <t>イハン</t>
    </rPh>
    <phoneticPr fontId="3"/>
  </si>
  <si>
    <t>用語 - 特定分野用語違反</t>
    <rPh sb="0" eb="2">
      <t>ヨウゴ</t>
    </rPh>
    <rPh sb="5" eb="9">
      <t>トクテイブニャ</t>
    </rPh>
    <rPh sb="9" eb="11">
      <t>ヨウゴ</t>
    </rPh>
    <rPh sb="11" eb="13">
      <t>イハン</t>
    </rPh>
    <phoneticPr fontId="3"/>
  </si>
  <si>
    <t>用語 - 用語不統一</t>
    <rPh sb="0" eb="2">
      <t>ヨウゴ</t>
    </rPh>
    <rPh sb="5" eb="10">
      <t>ヨウゴフトウイツ</t>
    </rPh>
    <phoneticPr fontId="3"/>
  </si>
  <si>
    <t>用語 - その他</t>
    <rPh sb="0" eb="2">
      <t>ヨウゴ</t>
    </rPh>
    <rPh sb="7" eb="8">
      <t>タ</t>
    </rPh>
    <phoneticPr fontId="3"/>
  </si>
  <si>
    <t>スタイル</t>
  </si>
  <si>
    <t>スタイル</t>
    <phoneticPr fontId="3"/>
  </si>
  <si>
    <t>スタイル - 指定スタイル違反</t>
    <rPh sb="7" eb="9">
      <t>シテイ</t>
    </rPh>
    <rPh sb="13" eb="15">
      <t>イハン</t>
    </rPh>
    <phoneticPr fontId="3"/>
  </si>
  <si>
    <t>スタイル - 特定分野スタイル違反</t>
    <rPh sb="7" eb="11">
      <t>トクテイ</t>
    </rPh>
    <phoneticPr fontId="3"/>
  </si>
  <si>
    <t>スタイル - スタイル不統一</t>
    <rPh sb="11" eb="14">
      <t>フトウ</t>
    </rPh>
    <phoneticPr fontId="3"/>
  </si>
  <si>
    <t>スタイル - その他</t>
    <rPh sb="9" eb="10">
      <t>タ</t>
    </rPh>
    <phoneticPr fontId="3"/>
  </si>
  <si>
    <t>地域慣習</t>
    <rPh sb="0" eb="4">
      <t>チイキカ</t>
    </rPh>
    <phoneticPr fontId="3"/>
  </si>
  <si>
    <t>地域慣習 - 数値形式</t>
    <rPh sb="0" eb="4">
      <t>チ</t>
    </rPh>
    <rPh sb="7" eb="11">
      <t>スウチケイシキ</t>
    </rPh>
    <phoneticPr fontId="3"/>
  </si>
  <si>
    <t>地域慣習 - 日付形式</t>
    <rPh sb="0" eb="4">
      <t>チ</t>
    </rPh>
    <rPh sb="7" eb="9">
      <t>ヒヅケ</t>
    </rPh>
    <rPh sb="9" eb="11">
      <t>ケイシキ</t>
    </rPh>
    <phoneticPr fontId="3"/>
  </si>
  <si>
    <t>地域慣習 - 時刻形式</t>
    <rPh sb="0" eb="4">
      <t>チ</t>
    </rPh>
    <rPh sb="7" eb="11">
      <t>ジコクケイシキ</t>
    </rPh>
    <phoneticPr fontId="3"/>
  </si>
  <si>
    <t>地域慣習 - 通貨形式</t>
    <rPh sb="0" eb="4">
      <t>チ</t>
    </rPh>
    <rPh sb="7" eb="11">
      <t>ツウカケイシキ</t>
    </rPh>
    <phoneticPr fontId="3"/>
  </si>
  <si>
    <t>地域慣習 - 度量衡形式</t>
    <rPh sb="0" eb="4">
      <t>チ</t>
    </rPh>
    <rPh sb="7" eb="12">
      <t>ドリョウコウ</t>
    </rPh>
    <phoneticPr fontId="3"/>
  </si>
  <si>
    <t>地域慣習 - 住所形式</t>
    <rPh sb="0" eb="4">
      <t>チ</t>
    </rPh>
    <rPh sb="7" eb="11">
      <t>ジュウショケイシキ</t>
    </rPh>
    <phoneticPr fontId="3"/>
  </si>
  <si>
    <t>地域慣習 - その他</t>
    <rPh sb="0" eb="4">
      <t>チ</t>
    </rPh>
    <rPh sb="7" eb="10">
      <t>ソ</t>
    </rPh>
    <phoneticPr fontId="3"/>
  </si>
  <si>
    <t>デザイン</t>
    <phoneticPr fontId="3"/>
  </si>
  <si>
    <t>デザイン - 全体デザインの問題</t>
    <rPh sb="7" eb="9">
      <t>ゼンタイ</t>
    </rPh>
    <rPh sb="14" eb="16">
      <t>モンダイ</t>
    </rPh>
    <phoneticPr fontId="3"/>
  </si>
  <si>
    <t>デザイン - 局所フォーマットの問題</t>
    <rPh sb="7" eb="9">
      <t>キョク</t>
    </rPh>
    <rPh sb="16" eb="18">
      <t>モンダイ</t>
    </rPh>
    <phoneticPr fontId="3"/>
  </si>
  <si>
    <t>デザイン - 長さの問題</t>
    <rPh sb="7" eb="8">
      <t>ナガ</t>
    </rPh>
    <rPh sb="10" eb="12">
      <t>モンダイ</t>
    </rPh>
    <phoneticPr fontId="3"/>
  </si>
  <si>
    <t>デザイン - 文字切れ／はみ出し</t>
    <rPh sb="7" eb="10">
      <t>モジギ</t>
    </rPh>
    <rPh sb="14" eb="15">
      <t>ダ</t>
    </rPh>
    <phoneticPr fontId="3"/>
  </si>
  <si>
    <t>デザイン - 非表示テキスト</t>
    <rPh sb="7" eb="10">
      <t>ヒヒョウジ</t>
    </rPh>
    <phoneticPr fontId="3"/>
  </si>
  <si>
    <t>デザイン - マークアップ誤り</t>
    <rPh sb="13" eb="14">
      <t>アヤマ</t>
    </rPh>
    <phoneticPr fontId="3"/>
  </si>
  <si>
    <t>デザイン - 図表誤り</t>
    <rPh sb="7" eb="9">
      <t>ズヒョウ</t>
    </rPh>
    <rPh sb="9" eb="10">
      <t>アヤマ</t>
    </rPh>
    <phoneticPr fontId="3"/>
  </si>
  <si>
    <t>デザイン - その他</t>
    <rPh sb="7" eb="10">
      <t>s</t>
    </rPh>
    <phoneticPr fontId="3"/>
  </si>
  <si>
    <t>事実性</t>
    <rPh sb="0" eb="3">
      <t>ジジツセイ</t>
    </rPh>
    <phoneticPr fontId="3"/>
  </si>
  <si>
    <t>事実性 - 当該地域で不適当</t>
    <rPh sb="0" eb="3">
      <t>ジ</t>
    </rPh>
    <rPh sb="6" eb="10">
      <t>トウガイチイキ</t>
    </rPh>
    <rPh sb="11" eb="14">
      <t>フテキトウ</t>
    </rPh>
    <phoneticPr fontId="3"/>
  </si>
  <si>
    <t>事実性 - 最終読者に不適当</t>
    <rPh sb="0" eb="3">
      <t>ジジ</t>
    </rPh>
    <rPh sb="6" eb="10">
      <t>サイシュ</t>
    </rPh>
    <rPh sb="11" eb="14">
      <t>フテキトウ</t>
    </rPh>
    <phoneticPr fontId="3"/>
  </si>
  <si>
    <t>事実性 - 法的要件欠如</t>
    <rPh sb="0" eb="3">
      <t>ジ</t>
    </rPh>
    <rPh sb="6" eb="10">
      <t>ホウテキヨウケン</t>
    </rPh>
    <rPh sb="10" eb="12">
      <t>ケツジョ</t>
    </rPh>
    <phoneticPr fontId="3"/>
  </si>
  <si>
    <t>事実性 - その他</t>
    <rPh sb="0" eb="3">
      <t>ジジ</t>
    </rPh>
    <rPh sb="8" eb="9">
      <t>タ</t>
    </rPh>
    <phoneticPr fontId="3"/>
  </si>
  <si>
    <t>重み設定</t>
    <rPh sb="0" eb="1">
      <t>オモ</t>
    </rPh>
    <rPh sb="2" eb="4">
      <t>セッテイ</t>
    </rPh>
    <phoneticPr fontId="3"/>
  </si>
  <si>
    <t>カテゴリー一覧</t>
    <rPh sb="5" eb="7">
      <t>イチラン</t>
    </rPh>
    <phoneticPr fontId="3"/>
  </si>
  <si>
    <t>◯</t>
  </si>
  <si>
    <t>使用する？</t>
    <rPh sb="0" eb="2">
      <t>シヨウ</t>
    </rPh>
    <phoneticPr fontId="3"/>
  </si>
  <si>
    <t>◯</t>
    <phoneticPr fontId="3"/>
  </si>
  <si>
    <t>重大度</t>
    <rPh sb="0" eb="3">
      <t>ジュウ</t>
    </rPh>
    <phoneticPr fontId="3"/>
  </si>
  <si>
    <t>深刻</t>
    <rPh sb="0" eb="2">
      <t>シンコク</t>
    </rPh>
    <phoneticPr fontId="3"/>
  </si>
  <si>
    <t>重度</t>
    <rPh sb="0" eb="2">
      <t>ジュウド</t>
    </rPh>
    <phoneticPr fontId="3"/>
  </si>
  <si>
    <t>軽度</t>
    <rPh sb="0" eb="2">
      <t>ケイド</t>
    </rPh>
    <phoneticPr fontId="3"/>
  </si>
  <si>
    <t>なし</t>
    <phoneticPr fontId="3"/>
  </si>
  <si>
    <t>エラー点数</t>
    <rPh sb="3" eb="5">
      <t>テンスウ</t>
    </rPh>
    <phoneticPr fontId="3"/>
  </si>
  <si>
    <t>合計エラー点数</t>
    <rPh sb="0" eb="2">
      <t>ゴウケイ</t>
    </rPh>
    <rPh sb="5" eb="7">
      <t>テンスウ</t>
    </rPh>
    <phoneticPr fontId="3"/>
  </si>
  <si>
    <t>合否判定</t>
    <rPh sb="0" eb="2">
      <t>ゴウヒ</t>
    </rPh>
    <rPh sb="2" eb="4">
      <t>ハンテイ</t>
    </rPh>
    <phoneticPr fontId="3"/>
  </si>
  <si>
    <t>1000単位あたり</t>
    <rPh sb="4" eb="6">
      <t>タンイ</t>
    </rPh>
    <phoneticPr fontId="3"/>
  </si>
  <si>
    <t>JTF翻訳品質評価モデル用評価シート</t>
    <rPh sb="3" eb="9">
      <t>ホニャクヒン</t>
    </rPh>
    <rPh sb="12" eb="13">
      <t>ヨウ</t>
    </rPh>
    <rPh sb="13" eb="15">
      <t>ヒョウカ</t>
    </rPh>
    <phoneticPr fontId="3"/>
  </si>
  <si>
    <t>案件名</t>
    <rPh sb="0" eb="3">
      <t>アンケンメイ</t>
    </rPh>
    <phoneticPr fontId="3"/>
  </si>
  <si>
    <t>評価実施日</t>
    <rPh sb="0" eb="2">
      <t>ヒョウカ</t>
    </rPh>
    <rPh sb="2" eb="4">
      <t>ジッシ</t>
    </rPh>
    <rPh sb="4" eb="5">
      <t>ニチジ</t>
    </rPh>
    <phoneticPr fontId="3"/>
  </si>
  <si>
    <t>◆合否判定</t>
    <rPh sb="1" eb="3">
      <t>ゴウヒ</t>
    </rPh>
    <rPh sb="3" eb="5">
      <t>ハンテイ</t>
    </rPh>
    <phoneticPr fontId="3"/>
  </si>
  <si>
    <t>◆評価者情報</t>
    <rPh sb="1" eb="4">
      <t>ヒョウカシャ</t>
    </rPh>
    <rPh sb="4" eb="6">
      <t>ジョウホウ</t>
    </rPh>
    <phoneticPr fontId="3"/>
  </si>
  <si>
    <t>abc.docx</t>
    <phoneticPr fontId="3"/>
  </si>
  <si>
    <t>p. 3</t>
    <phoneticPr fontId="3"/>
  </si>
  <si>
    <t>p. 4</t>
    <phoneticPr fontId="3"/>
  </si>
  <si>
    <t>p. 7</t>
    <phoneticPr fontId="3"/>
  </si>
  <si>
    <t>I have a pen.</t>
    <phoneticPr fontId="3"/>
  </si>
  <si>
    <t>私はペンを所有する。</t>
    <rPh sb="0" eb="1">
      <t>ワタシ</t>
    </rPh>
    <rPh sb="5" eb="7">
      <t>ショユウ</t>
    </rPh>
    <phoneticPr fontId="3"/>
  </si>
  <si>
    <t>敬体にする。</t>
    <rPh sb="0" eb="2">
      <t>ケイタイ</t>
    </rPh>
    <phoneticPr fontId="3"/>
  </si>
  <si>
    <t>I have an Apple.</t>
    <phoneticPr fontId="3"/>
  </si>
  <si>
    <t>私はりんごを所有しています。</t>
    <rPh sb="0" eb="1">
      <t>ワタシ</t>
    </rPh>
    <rPh sb="6" eb="8">
      <t>スル｡</t>
    </rPh>
    <phoneticPr fontId="3"/>
  </si>
  <si>
    <t>ここは「アップル製品」。</t>
    <rPh sb="8" eb="10">
      <t>セイヒン</t>
    </rPh>
    <phoneticPr fontId="3"/>
  </si>
  <si>
    <t>No objection!</t>
    <phoneticPr fontId="3"/>
  </si>
  <si>
    <t>意義なし！</t>
    <rPh sb="0" eb="2">
      <t>イギ</t>
    </rPh>
    <phoneticPr fontId="3"/>
  </si>
  <si>
    <t>「異議」にする。</t>
    <rPh sb="1" eb="3">
      <t>イギ</t>
    </rPh>
    <phoneticPr fontId="3"/>
  </si>
  <si>
    <t>p. 8</t>
    <phoneticPr fontId="3"/>
  </si>
  <si>
    <t>However, ...</t>
    <phoneticPr fontId="3"/>
  </si>
  <si>
    <t>しかれども、...</t>
    <phoneticPr fontId="3"/>
  </si>
  <si>
    <t>なし</t>
  </si>
  <si>
    <t>表現が硬いので「しかし」に。</t>
    <rPh sb="0" eb="2">
      <t>ヒョウゲン</t>
    </rPh>
    <rPh sb="3" eb="4">
      <t>カタ</t>
    </rPh>
    <phoneticPr fontId="3"/>
  </si>
  <si>
    <t>山田太郎</t>
    <rPh sb="0" eb="4">
      <t>ヤマダタロウ</t>
    </rPh>
    <phoneticPr fontId="3"/>
  </si>
  <si>
    <t>英日プロジェクトX</t>
    <rPh sb="0" eb="2">
      <t>エイニチ</t>
    </rPh>
    <phoneticPr fontId="3"/>
  </si>
  <si>
    <t>評価者名</t>
    <rPh sb="0" eb="3">
      <t>ヒョウカタントウシャ</t>
    </rPh>
    <rPh sb="3" eb="4">
      <t>メイ</t>
    </rPh>
    <phoneticPr fontId="3"/>
  </si>
  <si>
    <t>重み付け</t>
    <rPh sb="0" eb="1">
      <t>オモ</t>
    </rPh>
    <rPh sb="2" eb="3">
      <t>ヅ</t>
    </rPh>
    <phoneticPr fontId="3"/>
  </si>
  <si>
    <t>点数合計</t>
    <rPh sb="0" eb="2">
      <t>テンスウ</t>
    </rPh>
    <rPh sb="2" eb="4">
      <t>ゴウケイ</t>
    </rPh>
    <phoneticPr fontId="3"/>
  </si>
  <si>
    <t>相対重み</t>
    <rPh sb="0" eb="2">
      <t>ソウタイ</t>
    </rPh>
    <rPh sb="2" eb="3">
      <t>オモ</t>
    </rPh>
    <phoneticPr fontId="3"/>
  </si>
  <si>
    <t>重み名</t>
    <rPh sb="0" eb="1">
      <t>オモ</t>
    </rPh>
    <rPh sb="2" eb="3">
      <t>メイ</t>
    </rPh>
    <phoneticPr fontId="3"/>
  </si>
  <si>
    <t>点数</t>
    <rPh sb="0" eb="2">
      <t>テンスウ</t>
    </rPh>
    <phoneticPr fontId="3"/>
  </si>
  <si>
    <t>やや重視</t>
    <rPh sb="2" eb="4">
      <t>ジュウシ</t>
    </rPh>
    <phoneticPr fontId="3"/>
  </si>
  <si>
    <t>普通</t>
    <rPh sb="0" eb="2">
      <t>フツウ</t>
    </rPh>
    <phoneticPr fontId="3"/>
  </si>
  <si>
    <t>あまり重視しない</t>
    <rPh sb="3" eb="5">
      <t>ジュウシ</t>
    </rPh>
    <phoneticPr fontId="3"/>
  </si>
  <si>
    <t>とても重視</t>
    <rPh sb="3" eb="5">
      <t>ジュウシ</t>
    </rPh>
    <phoneticPr fontId="3"/>
  </si>
  <si>
    <t>正確さ - 抜けと余分</t>
    <rPh sb="0" eb="2">
      <t>セイカク</t>
    </rPh>
    <rPh sb="6" eb="7">
      <t>ヌ</t>
    </rPh>
    <rPh sb="9" eb="11">
      <t>ヨブン</t>
    </rPh>
    <phoneticPr fontId="3"/>
  </si>
  <si>
    <t>正確さ - その他</t>
    <rPh sb="0" eb="2">
      <t>セイカク</t>
    </rPh>
    <rPh sb="8" eb="9">
      <t>タ</t>
    </rPh>
    <phoneticPr fontId="3"/>
  </si>
  <si>
    <t>←ここ以下にユーザー独自のカテゴリー名を追加可能</t>
    <rPh sb="3" eb="5">
      <t>イカ</t>
    </rPh>
    <rPh sb="10" eb="12">
      <t>ドクジ</t>
    </rPh>
    <rPh sb="18" eb="19">
      <t>メイ</t>
    </rPh>
    <rPh sb="20" eb="22">
      <t>ツイカ</t>
    </rPh>
    <rPh sb="22" eb="24">
      <t>カノウ</t>
    </rPh>
    <phoneticPr fontId="3"/>
  </si>
  <si>
    <t>◆A. エラー・カテゴリー設定</t>
    <rPh sb="13" eb="15">
      <t>セッテイ</t>
    </rPh>
    <phoneticPr fontId="3"/>
  </si>
  <si>
    <t>◆B. 重大度設定</t>
    <rPh sb="4" eb="7">
      <t>ジュウダイド</t>
    </rPh>
    <rPh sb="7" eb="9">
      <t>セッテイ</t>
    </rPh>
    <phoneticPr fontId="3"/>
  </si>
  <si>
    <t>◆C. 重み付け設定</t>
    <rPh sb="4" eb="5">
      <t>オモ</t>
    </rPh>
    <rPh sb="6" eb="7">
      <t>ヅ</t>
    </rPh>
    <rPh sb="8" eb="10">
      <t>セッテイ</t>
    </rPh>
    <phoneticPr fontId="3"/>
  </si>
  <si>
    <t>◆D. 合否しきい値設定</t>
    <rPh sb="4" eb="6">
      <t>ゴウヒ</t>
    </rPh>
    <rPh sb="6" eb="10">
      <t>s</t>
    </rPh>
    <rPh sb="10" eb="12">
      <t>セッテイ</t>
    </rPh>
    <phoneticPr fontId="3"/>
  </si>
  <si>
    <t>評価対象の原文ワード（文字）数</t>
    <rPh sb="0" eb="2">
      <t>ヒョウカ</t>
    </rPh>
    <rPh sb="2" eb="4">
      <t>タイショウ</t>
    </rPh>
    <rPh sb="5" eb="7">
      <t>ゲンブン</t>
    </rPh>
    <rPh sb="11" eb="13">
      <t>モジ</t>
    </rPh>
    <rPh sb="14" eb="15">
      <t>スウ</t>
    </rPh>
    <phoneticPr fontId="3"/>
  </si>
  <si>
    <t>原文1000単位あたりしきい値</t>
    <rPh sb="0" eb="2">
      <t>ゲンブン</t>
    </rPh>
    <rPh sb="6" eb="8">
      <t>タンイ</t>
    </rPh>
    <rPh sb="14" eb="15">
      <t>チ</t>
    </rPh>
    <phoneticPr fontId="3"/>
  </si>
  <si>
    <t>流暢さ - 同音異義語誤り</t>
  </si>
  <si>
    <t>正確さ - 誤訳</t>
  </si>
  <si>
    <t>使用カテゴリー数</t>
    <rPh sb="0" eb="2">
      <t>シヨウ</t>
    </rPh>
    <rPh sb="7" eb="8">
      <t>コスウ</t>
    </rPh>
    <phoneticPr fontId="3"/>
  </si>
  <si>
    <t>【本評価シートについて】
本評価シートは「JTF翻訳品質評価ガイドライン」に基づく評価を実施する際に利用できます。詳細は同ガイドラインを参照してください。
【使い方】
（1）
評価作業の前に「メトリクス設定」タブで以下の各項目を設定します。
　A. エラー・カテゴリー設定：　「使用する？」列で「◯」を選択し、使用するエラー・カテゴリーを指定します。概要レベル（大分類）に対してのみ「重み設定」ができます。
　B. 重大度設定：　特に理由がなければデフォルトの値を使います。
　C. 重み付け設定：　特に理由がなければデフォルトの値を使います。
　D. 合否しきい値：　評価対象の原文ワード（文字数）と、原文1000単位あたりのしきい値を指定します。ここで「単位」とはワードや文字のことです。
（2）
評価作業中は「評価シート」タブに入力します。「原文」や「カテゴリー」などの列に記入しますが、「エラー点数」はメトリクス設定に応じて自動で計算されます。さらに、しきい値に応じて「合否判定」が表示されています。
【注意】
・本評価シートは無償でお使いいただけます。ただしサポートはしません。
・JTFは本評価シートの動作の完全性や正確性を保証しません。また本シートの使用または使用できないことによる損害の保証は一切しません。
・不具合がある場合、JTF事務局（info@jtf.jp）までお知らせいただけると幸いです。</t>
    <rPh sb="108" eb="110">
      <t>イカ</t>
    </rPh>
    <rPh sb="111" eb="112">
      <t>カク</t>
    </rPh>
    <rPh sb="112" eb="114">
      <t>コウモク</t>
    </rPh>
    <rPh sb="458" eb="460">
      <t>チュウイ</t>
    </rPh>
    <rPh sb="463" eb="464">
      <t>ホン</t>
    </rPh>
    <rPh sb="464" eb="466">
      <t>ヒョウカ</t>
    </rPh>
    <rPh sb="470" eb="472">
      <t>ムショウ</t>
    </rPh>
    <rPh sb="474" eb="475">
      <t>ツカ</t>
    </rPh>
    <rPh sb="565" eb="568">
      <t>フグアイ</t>
    </rPh>
    <rPh sb="571" eb="573">
      <t>バアイ</t>
    </rPh>
    <rPh sb="577" eb="580">
      <t>ジムキョク</t>
    </rPh>
    <rPh sb="596" eb="599">
      <t>シ</t>
    </rPh>
    <rPh sb="605" eb="606">
      <t>サイワ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</si>
</sst>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_ "/>
    <numFmt numFmtId="177" formatCode="#,##0_ "/>
    <numFmt numFmtId="178" formatCode="#,##0.0_ ;[Red]\-#,##0.0\ "/>
    <numFmt numFmtId="179" formatCode="0.00_ "/>
    <numFmt numFmtId="180" formatCode="#,##0.00_ ;[Red]\-#,##0.00\ "/>
  </numFmts>
  <fonts count="12" x14ac:knownFonts="1">
    <font>
      <sz val="12"/>
      <color theme="1"/>
      <name val="ＭＳ Ｐゴシック"/>
      <family val="2"/>
      <charset val="128"/>
      <scheme val="minor"/>
    </font>
    <font>
      <sz val="12"/>
      <color theme="1"/>
      <name val="ＭＳ Ｐゴシック"/>
      <family val="2"/>
      <charset val="128"/>
      <scheme val="minor"/>
    </font>
    <font>
      <b/>
      <sz val="12"/>
      <color theme="1"/>
      <name val="ＭＳ Ｐゴシック"/>
      <family val="2"/>
      <charset val="128"/>
      <scheme val="minor"/>
    </font>
    <font>
      <sz val="6"/>
      <name val="ＭＳ Ｐゴシック"/>
      <family val="2"/>
      <scheme val="minor"/>
    </font>
    <font>
      <u/>
      <sz val="12"/>
      <color theme="10"/>
      <name val="ＭＳ Ｐゴシック"/>
      <family val="2"/>
      <scheme val="minor"/>
    </font>
    <font>
      <u/>
      <sz val="12"/>
      <color theme="11"/>
      <name val="ＭＳ Ｐゴシック"/>
      <family val="2"/>
      <scheme val="minor"/>
    </font>
    <font>
      <b/>
      <sz val="10"/>
      <color indexed="81"/>
      <name val="ＭＳ Ｐゴシック"/>
      <family val="2"/>
      <charset val="128"/>
    </font>
    <font>
      <b/>
      <sz val="12"/>
      <name val="ＭＳ Ｐゴシック"/>
      <charset val="128"/>
      <scheme val="minor"/>
    </font>
    <font>
      <b/>
      <sz val="16"/>
      <color theme="1"/>
      <name val="ＭＳ Ｐゴシック"/>
      <charset val="128"/>
      <scheme val="minor"/>
    </font>
    <font>
      <sz val="12"/>
      <color rgb="FFFF0000"/>
      <name val="ＭＳ Ｐゴシック"/>
      <family val="2"/>
      <charset val="128"/>
      <scheme val="minor"/>
    </font>
    <font>
      <sz val="11"/>
      <color theme="1"/>
      <name val="ＭＳ Ｐゴシック"/>
      <charset val="128"/>
      <scheme val="minor"/>
    </font>
    <font>
      <sz val="12"/>
      <color theme="0" tint="-4.9989318521683403E-2"/>
      <name val="ＭＳ Ｐゴシック"/>
      <charset val="128"/>
      <scheme val="minor"/>
    </font>
  </fonts>
  <fills count="7">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82">
    <xf numFmtId="0" fontId="0" fillId="0" borderId="0"/>
    <xf numFmtId="38"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58">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NumberFormat="1" applyBorder="1"/>
    <xf numFmtId="0" fontId="0" fillId="0" borderId="0" xfId="0" applyNumberFormat="1"/>
    <xf numFmtId="0" fontId="0" fillId="2" borderId="1" xfId="0" applyFill="1" applyBorder="1"/>
    <xf numFmtId="0" fontId="2" fillId="2" borderId="1" xfId="0" applyFont="1" applyFill="1" applyBorder="1" applyProtection="1"/>
    <xf numFmtId="0" fontId="2" fillId="3" borderId="1" xfId="0" applyFont="1" applyFill="1" applyBorder="1"/>
    <xf numFmtId="0" fontId="2" fillId="3" borderId="1" xfId="0" applyFont="1" applyFill="1" applyBorder="1" applyAlignment="1">
      <alignment vertical="top"/>
    </xf>
    <xf numFmtId="0" fontId="8" fillId="4" borderId="0" xfId="0" applyFont="1" applyFill="1" applyAlignment="1">
      <alignment vertical="top"/>
    </xf>
    <xf numFmtId="0" fontId="0" fillId="4" borderId="0" xfId="0" applyFill="1" applyAlignment="1">
      <alignment vertical="top"/>
    </xf>
    <xf numFmtId="0" fontId="2" fillId="4" borderId="0" xfId="0" applyFont="1" applyFill="1" applyBorder="1" applyAlignment="1">
      <alignment vertical="top"/>
    </xf>
    <xf numFmtId="0" fontId="0" fillId="4" borderId="1" xfId="0" applyFill="1" applyBorder="1" applyAlignment="1">
      <alignment vertical="top"/>
    </xf>
    <xf numFmtId="0" fontId="0" fillId="4" borderId="1" xfId="0" applyFill="1" applyBorder="1" applyAlignment="1" applyProtection="1">
      <alignment vertical="top"/>
      <protection locked="0"/>
    </xf>
    <xf numFmtId="0" fontId="7" fillId="3" borderId="1" xfId="0" applyFont="1" applyFill="1" applyBorder="1" applyAlignment="1">
      <alignment vertical="top"/>
    </xf>
    <xf numFmtId="0" fontId="2" fillId="4" borderId="0" xfId="0" applyFont="1" applyFill="1"/>
    <xf numFmtId="0" fontId="0" fillId="4" borderId="0" xfId="0" applyFill="1"/>
    <xf numFmtId="0" fontId="2" fillId="4" borderId="0" xfId="0" applyFont="1" applyFill="1" applyBorder="1"/>
    <xf numFmtId="177" fontId="0" fillId="4" borderId="1" xfId="0" applyNumberFormat="1" applyFill="1" applyBorder="1" applyProtection="1">
      <protection locked="0"/>
    </xf>
    <xf numFmtId="176" fontId="0" fillId="4" borderId="1" xfId="0" applyNumberFormat="1" applyFill="1" applyBorder="1" applyProtection="1">
      <protection locked="0"/>
    </xf>
    <xf numFmtId="0" fontId="0" fillId="4" borderId="1" xfId="0" applyFill="1" applyBorder="1" applyAlignment="1" applyProtection="1">
      <alignment horizontal="center"/>
      <protection locked="0"/>
    </xf>
    <xf numFmtId="0" fontId="0" fillId="4" borderId="1" xfId="0" applyFill="1" applyBorder="1" applyProtection="1">
      <protection locked="0"/>
    </xf>
    <xf numFmtId="0" fontId="2" fillId="3" borderId="1" xfId="0" applyFont="1" applyFill="1" applyBorder="1" applyAlignment="1" applyProtection="1">
      <alignment vertical="top"/>
      <protection locked="0"/>
    </xf>
    <xf numFmtId="0" fontId="0" fillId="2" borderId="1" xfId="0" applyFont="1" applyFill="1" applyBorder="1" applyAlignment="1">
      <alignment horizontal="right" vertical="top"/>
    </xf>
    <xf numFmtId="14" fontId="0" fillId="4" borderId="1" xfId="0" applyNumberFormat="1" applyFill="1" applyBorder="1" applyAlignment="1" applyProtection="1">
      <alignment vertical="top"/>
      <protection locked="0"/>
    </xf>
    <xf numFmtId="178" fontId="0" fillId="2" borderId="1" xfId="1" applyNumberFormat="1" applyFont="1" applyFill="1" applyBorder="1" applyAlignment="1">
      <alignment vertical="top"/>
    </xf>
    <xf numFmtId="0" fontId="0" fillId="0" borderId="1" xfId="0" applyFont="1" applyFill="1" applyBorder="1" applyProtection="1">
      <protection locked="0"/>
    </xf>
    <xf numFmtId="0" fontId="9" fillId="4" borderId="0" xfId="0" applyFont="1" applyFill="1" applyBorder="1" applyAlignment="1">
      <alignment horizontal="center"/>
    </xf>
    <xf numFmtId="0" fontId="2" fillId="3" borderId="1" xfId="0" applyFont="1" applyFill="1" applyBorder="1" applyAlignment="1" applyProtection="1">
      <alignment vertical="top"/>
    </xf>
    <xf numFmtId="179" fontId="0" fillId="2" borderId="1" xfId="0" applyNumberFormat="1" applyFill="1" applyBorder="1" applyAlignment="1" applyProtection="1">
      <alignment horizontal="center" vertical="top"/>
    </xf>
    <xf numFmtId="0" fontId="9" fillId="4" borderId="5" xfId="0" applyFont="1" applyFill="1" applyBorder="1" applyAlignment="1"/>
    <xf numFmtId="179" fontId="0" fillId="2" borderId="1" xfId="0" applyNumberFormat="1" applyFill="1" applyBorder="1" applyAlignment="1">
      <alignment vertical="top"/>
    </xf>
    <xf numFmtId="180" fontId="0" fillId="2" borderId="1" xfId="1" applyNumberFormat="1" applyFont="1" applyFill="1" applyBorder="1" applyAlignment="1">
      <alignment vertical="top"/>
    </xf>
    <xf numFmtId="0" fontId="0" fillId="2" borderId="1" xfId="0" applyFill="1" applyBorder="1" applyAlignment="1" applyProtection="1">
      <alignment horizontal="left" indent="1"/>
    </xf>
    <xf numFmtId="0" fontId="2" fillId="5" borderId="1" xfId="0" applyFont="1" applyFill="1" applyBorder="1"/>
    <xf numFmtId="176" fontId="0" fillId="4" borderId="1" xfId="0" applyNumberFormat="1" applyFill="1" applyBorder="1" applyAlignment="1" applyProtection="1">
      <alignment horizontal="center"/>
      <protection locked="0"/>
    </xf>
    <xf numFmtId="179" fontId="0" fillId="0" borderId="2" xfId="0" applyNumberFormat="1" applyBorder="1"/>
    <xf numFmtId="179" fontId="0" fillId="0" borderId="3" xfId="0" applyNumberFormat="1" applyBorder="1"/>
    <xf numFmtId="179" fontId="0" fillId="0" borderId="4" xfId="0" applyNumberFormat="1" applyBorder="1"/>
    <xf numFmtId="176" fontId="0" fillId="0" borderId="0" xfId="0" applyNumberFormat="1" applyBorder="1"/>
    <xf numFmtId="179" fontId="0" fillId="6" borderId="3" xfId="0" applyNumberFormat="1" applyFill="1" applyBorder="1"/>
    <xf numFmtId="179" fontId="0" fillId="2" borderId="2" xfId="0" applyNumberFormat="1" applyFill="1" applyBorder="1" applyAlignment="1" applyProtection="1">
      <alignment horizontal="center" vertical="top"/>
    </xf>
    <xf numFmtId="179" fontId="11" fillId="2" borderId="3" xfId="0" applyNumberFormat="1" applyFont="1" applyFill="1" applyBorder="1" applyAlignment="1" applyProtection="1">
      <alignment horizontal="center" vertical="top"/>
    </xf>
    <xf numFmtId="0" fontId="2" fillId="0" borderId="1" xfId="0" applyFont="1" applyFill="1" applyBorder="1" applyProtection="1">
      <protection locked="0"/>
    </xf>
    <xf numFmtId="176" fontId="0" fillId="4" borderId="2" xfId="0" applyNumberFormat="1" applyFill="1" applyBorder="1" applyAlignment="1" applyProtection="1">
      <alignment horizontal="center" vertical="top"/>
      <protection locked="0"/>
    </xf>
    <xf numFmtId="176" fontId="0" fillId="4" borderId="3" xfId="0" applyNumberFormat="1" applyFill="1" applyBorder="1" applyAlignment="1" applyProtection="1">
      <alignment horizontal="center" vertical="top"/>
      <protection locked="0"/>
    </xf>
    <xf numFmtId="176" fontId="0" fillId="4" borderId="4" xfId="0" applyNumberFormat="1" applyFill="1" applyBorder="1" applyAlignment="1" applyProtection="1">
      <alignment horizontal="center" vertical="top"/>
      <protection locked="0"/>
    </xf>
    <xf numFmtId="49" fontId="10" fillId="4" borderId="6" xfId="0" applyNumberFormat="1" applyFont="1" applyFill="1" applyBorder="1" applyAlignment="1">
      <alignment horizontal="left" vertical="top" wrapText="1"/>
    </xf>
    <xf numFmtId="49" fontId="10" fillId="4" borderId="7" xfId="0" applyNumberFormat="1" applyFont="1" applyFill="1" applyBorder="1" applyAlignment="1">
      <alignment horizontal="left" vertical="top"/>
    </xf>
    <xf numFmtId="49" fontId="10" fillId="4" borderId="8" xfId="0" applyNumberFormat="1" applyFont="1" applyFill="1" applyBorder="1" applyAlignment="1">
      <alignment horizontal="left" vertical="top"/>
    </xf>
    <xf numFmtId="49" fontId="10" fillId="4" borderId="9" xfId="0" applyNumberFormat="1" applyFont="1" applyFill="1" applyBorder="1" applyAlignment="1">
      <alignment horizontal="left" vertical="top"/>
    </xf>
    <xf numFmtId="49" fontId="10" fillId="4" borderId="0" xfId="0" applyNumberFormat="1" applyFont="1" applyFill="1" applyBorder="1" applyAlignment="1">
      <alignment horizontal="left" vertical="top"/>
    </xf>
    <xf numFmtId="49" fontId="10" fillId="4" borderId="10" xfId="0" applyNumberFormat="1" applyFont="1" applyFill="1" applyBorder="1" applyAlignment="1">
      <alignment horizontal="left" vertical="top"/>
    </xf>
    <xf numFmtId="49" fontId="10" fillId="4" borderId="11" xfId="0" applyNumberFormat="1" applyFont="1" applyFill="1" applyBorder="1" applyAlignment="1">
      <alignment horizontal="left" vertical="top"/>
    </xf>
    <xf numFmtId="49" fontId="10" fillId="4" borderId="5" xfId="0" applyNumberFormat="1" applyFont="1" applyFill="1" applyBorder="1" applyAlignment="1">
      <alignment horizontal="left" vertical="top"/>
    </xf>
    <xf numFmtId="49" fontId="10" fillId="4" borderId="12" xfId="0" applyNumberFormat="1" applyFont="1" applyFill="1" applyBorder="1" applyAlignment="1">
      <alignment horizontal="left" vertical="top"/>
    </xf>
  </cellXfs>
  <cellStyles count="82">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桁区切り" xfId="1" builtinId="6"/>
    <cellStyle name="標準" xfId="0" builtinId="0"/>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03"/>
  <sheetViews>
    <sheetView workbookViewId="0">
      <pane ySplit="3" topLeftCell="A4" activePane="bottomLeft" state="frozen"/>
      <selection pane="bottomLeft" activeCell="C4" sqref="C4"/>
    </sheetView>
  </sheetViews>
  <sheetFormatPr baseColWidth="12" defaultRowHeight="18" x14ac:dyDescent="0"/>
  <cols>
    <col min="1" max="2" width="4.6640625" style="12" customWidth="1"/>
    <col min="3" max="4" width="14.1640625" style="12" customWidth="1"/>
    <col min="5" max="6" width="37.83203125" style="12" customWidth="1"/>
    <col min="7" max="7" width="18.83203125" style="12" customWidth="1"/>
    <col min="8" max="8" width="11.1640625" style="12" customWidth="1"/>
    <col min="9" max="9" width="14.1640625" style="12" customWidth="1"/>
    <col min="10" max="10" width="37.83203125" style="12" customWidth="1"/>
    <col min="11" max="11" width="5.6640625" style="12" customWidth="1"/>
    <col min="12" max="13" width="16.5" style="12" customWidth="1"/>
    <col min="14" max="16384" width="12.83203125" style="12"/>
  </cols>
  <sheetData>
    <row r="1" spans="1:13" ht="23">
      <c r="A1" s="11" t="s">
        <v>71</v>
      </c>
    </row>
    <row r="3" spans="1:13">
      <c r="B3" s="10" t="s">
        <v>8</v>
      </c>
      <c r="C3" s="10" t="s">
        <v>0</v>
      </c>
      <c r="D3" s="10" t="s">
        <v>7</v>
      </c>
      <c r="E3" s="10" t="s">
        <v>1</v>
      </c>
      <c r="F3" s="10" t="s">
        <v>2</v>
      </c>
      <c r="G3" s="10" t="s">
        <v>6</v>
      </c>
      <c r="H3" s="10" t="s">
        <v>3</v>
      </c>
      <c r="I3" s="10" t="s">
        <v>67</v>
      </c>
      <c r="J3" s="10" t="s">
        <v>5</v>
      </c>
    </row>
    <row r="4" spans="1:13">
      <c r="B4" s="14">
        <v>1</v>
      </c>
      <c r="C4" s="15" t="s">
        <v>76</v>
      </c>
      <c r="D4" s="15" t="s">
        <v>77</v>
      </c>
      <c r="E4" s="15" t="s">
        <v>80</v>
      </c>
      <c r="F4" s="15" t="s">
        <v>81</v>
      </c>
      <c r="G4" s="15" t="s">
        <v>29</v>
      </c>
      <c r="H4" s="15" t="s">
        <v>65</v>
      </c>
      <c r="I4" s="33">
        <f>IFERROR((VLOOKUP(G4, メトリクス設定!$B$5:$E$73, 4, FALSE) * VLOOKUP(H4, メトリクス設定!$G$5:$H$8, 2, FALSE)),"")</f>
        <v>0.88888888888888884</v>
      </c>
      <c r="J4" s="15" t="s">
        <v>82</v>
      </c>
      <c r="L4" s="13" t="s">
        <v>75</v>
      </c>
    </row>
    <row r="5" spans="1:13">
      <c r="B5" s="14">
        <v>2</v>
      </c>
      <c r="C5" s="15" t="s">
        <v>76</v>
      </c>
      <c r="D5" s="15" t="s">
        <v>78</v>
      </c>
      <c r="E5" s="15" t="s">
        <v>83</v>
      </c>
      <c r="F5" s="15" t="s">
        <v>84</v>
      </c>
      <c r="G5" s="15" t="s">
        <v>116</v>
      </c>
      <c r="H5" s="15" t="s">
        <v>64</v>
      </c>
      <c r="I5" s="33">
        <f>IFERROR((VLOOKUP(G5, メトリクス設定!$B$5:$E$73, 4, FALSE) * VLOOKUP(H5, メトリクス設定!$G$5:$H$8, 2, FALSE)),"")</f>
        <v>13.333333333333332</v>
      </c>
      <c r="J5" s="15" t="s">
        <v>85</v>
      </c>
      <c r="L5" s="24" t="s">
        <v>72</v>
      </c>
      <c r="M5" s="15" t="s">
        <v>95</v>
      </c>
    </row>
    <row r="6" spans="1:13">
      <c r="B6" s="14">
        <v>3</v>
      </c>
      <c r="C6" s="15" t="s">
        <v>76</v>
      </c>
      <c r="D6" s="15" t="s">
        <v>79</v>
      </c>
      <c r="E6" s="15" t="s">
        <v>86</v>
      </c>
      <c r="F6" s="15" t="s">
        <v>87</v>
      </c>
      <c r="G6" s="15" t="s">
        <v>115</v>
      </c>
      <c r="H6" s="15" t="s">
        <v>64</v>
      </c>
      <c r="I6" s="33">
        <f>IFERROR((VLOOKUP(G6, メトリクス設定!$B$5:$E$73, 4, FALSE) * VLOOKUP(H6, メトリクス設定!$G$5:$H$8, 2, FALSE)),"")</f>
        <v>8.8888888888888893</v>
      </c>
      <c r="J6" s="15" t="s">
        <v>88</v>
      </c>
      <c r="L6" s="24" t="s">
        <v>96</v>
      </c>
      <c r="M6" s="15" t="s">
        <v>94</v>
      </c>
    </row>
    <row r="7" spans="1:13">
      <c r="B7" s="14">
        <v>4</v>
      </c>
      <c r="C7" s="15" t="s">
        <v>76</v>
      </c>
      <c r="D7" s="15" t="s">
        <v>89</v>
      </c>
      <c r="E7" s="15" t="s">
        <v>90</v>
      </c>
      <c r="F7" s="15" t="s">
        <v>91</v>
      </c>
      <c r="G7" s="15" t="s">
        <v>11</v>
      </c>
      <c r="H7" s="15" t="s">
        <v>92</v>
      </c>
      <c r="I7" s="33">
        <f>IFERROR((VLOOKUP(G7, メトリクス設定!$B$5:$E$73, 4, FALSE) * VLOOKUP(H7, メトリクス設定!$G$5:$H$8, 2, FALSE)),"")</f>
        <v>0</v>
      </c>
      <c r="J7" s="15" t="s">
        <v>93</v>
      </c>
      <c r="L7" s="24" t="s">
        <v>73</v>
      </c>
      <c r="M7" s="26">
        <v>43053</v>
      </c>
    </row>
    <row r="8" spans="1:13">
      <c r="B8" s="14">
        <v>5</v>
      </c>
      <c r="C8" s="15"/>
      <c r="D8" s="15"/>
      <c r="E8" s="15"/>
      <c r="F8" s="15"/>
      <c r="G8" s="15"/>
      <c r="H8" s="15"/>
      <c r="I8" s="33" t="str">
        <f>IFERROR((VLOOKUP(G8, メトリクス設定!$B$5:$E$73, 4, FALSE) * VLOOKUP(H8, メトリクス設定!$G$5:$H$8, 2, FALSE)),"")</f>
        <v/>
      </c>
      <c r="J8" s="15"/>
      <c r="L8" s="24"/>
      <c r="M8" s="26"/>
    </row>
    <row r="9" spans="1:13">
      <c r="B9" s="14">
        <v>6</v>
      </c>
      <c r="C9" s="15"/>
      <c r="D9" s="15"/>
      <c r="E9" s="15"/>
      <c r="F9" s="15"/>
      <c r="G9" s="15"/>
      <c r="H9" s="15"/>
      <c r="I9" s="33" t="str">
        <f>IFERROR((VLOOKUP(G9, メトリクス設定!$B$5:$E$73, 4, FALSE) * VLOOKUP(H9, メトリクス設定!$G$5:$H$8, 2, FALSE)),"")</f>
        <v/>
      </c>
      <c r="J9" s="15"/>
      <c r="L9" s="24"/>
      <c r="M9" s="15"/>
    </row>
    <row r="10" spans="1:13">
      <c r="B10" s="14">
        <v>7</v>
      </c>
      <c r="C10" s="15"/>
      <c r="D10" s="15"/>
      <c r="E10" s="15"/>
      <c r="F10" s="15"/>
      <c r="G10" s="15"/>
      <c r="H10" s="15"/>
      <c r="I10" s="33" t="str">
        <f>IFERROR((VLOOKUP(G10, メトリクス設定!$B$5:$E$73, 4, FALSE) * VLOOKUP(H10, メトリクス設定!$G$5:$H$8, 2, FALSE)),"")</f>
        <v/>
      </c>
      <c r="J10" s="15"/>
    </row>
    <row r="11" spans="1:13">
      <c r="B11" s="14">
        <v>8</v>
      </c>
      <c r="C11" s="15"/>
      <c r="D11" s="15"/>
      <c r="E11" s="15"/>
      <c r="F11" s="15"/>
      <c r="G11" s="15"/>
      <c r="H11" s="15"/>
      <c r="I11" s="33" t="str">
        <f>IFERROR((VLOOKUP(G11, メトリクス設定!$B$5:$E$73, 4, FALSE) * VLOOKUP(H11, メトリクス設定!$G$5:$H$8, 2, FALSE)),"")</f>
        <v/>
      </c>
      <c r="J11" s="15"/>
      <c r="L11" s="13" t="s">
        <v>74</v>
      </c>
    </row>
    <row r="12" spans="1:13">
      <c r="B12" s="14">
        <v>9</v>
      </c>
      <c r="C12" s="15"/>
      <c r="D12" s="15"/>
      <c r="E12" s="15"/>
      <c r="F12" s="15"/>
      <c r="G12" s="15"/>
      <c r="H12" s="15"/>
      <c r="I12" s="33" t="str">
        <f>IFERROR((VLOOKUP(G12, メトリクス設定!$B$5:$E$73, 4, FALSE) * VLOOKUP(H12, メトリクス設定!$G$5:$H$8, 2, FALSE)),"")</f>
        <v/>
      </c>
      <c r="J12" s="15"/>
      <c r="L12" s="16" t="s">
        <v>68</v>
      </c>
      <c r="M12" s="34">
        <f>SUM(I4:I503)</f>
        <v>23.111111111111111</v>
      </c>
    </row>
    <row r="13" spans="1:13">
      <c r="B13" s="14">
        <v>10</v>
      </c>
      <c r="C13" s="15"/>
      <c r="D13" s="15"/>
      <c r="E13" s="15"/>
      <c r="F13" s="15"/>
      <c r="G13" s="15"/>
      <c r="H13" s="15"/>
      <c r="I13" s="33" t="str">
        <f>IFERROR((VLOOKUP(G13, メトリクス設定!$B$5:$E$73, 4, FALSE) * VLOOKUP(H13, メトリクス設定!$G$5:$H$8, 2, FALSE)),"")</f>
        <v/>
      </c>
      <c r="J13" s="15"/>
      <c r="L13" s="16" t="s">
        <v>70</v>
      </c>
      <c r="M13" s="27">
        <f>(M12/メトリクス設定!K4)*1000</f>
        <v>9.2444444444444436</v>
      </c>
    </row>
    <row r="14" spans="1:13">
      <c r="B14" s="14">
        <v>11</v>
      </c>
      <c r="C14" s="15"/>
      <c r="D14" s="15"/>
      <c r="E14" s="15"/>
      <c r="F14" s="15"/>
      <c r="G14" s="15"/>
      <c r="H14" s="15"/>
      <c r="I14" s="33" t="str">
        <f>IFERROR((VLOOKUP(G14, メトリクス設定!$B$5:$E$73, 4, FALSE) * VLOOKUP(H14, メトリクス設定!$G$5:$H$8, 2, FALSE)),"")</f>
        <v/>
      </c>
      <c r="J14" s="15"/>
      <c r="L14" s="16" t="s">
        <v>69</v>
      </c>
      <c r="M14" s="25" t="str">
        <f>IF(M13&lt;メトリクス設定!K5, "合格", "不合格")</f>
        <v>合格</v>
      </c>
    </row>
    <row r="15" spans="1:13">
      <c r="B15" s="14">
        <v>12</v>
      </c>
      <c r="C15" s="15"/>
      <c r="D15" s="15"/>
      <c r="E15" s="15"/>
      <c r="F15" s="15"/>
      <c r="G15" s="15"/>
      <c r="H15" s="15"/>
      <c r="I15" s="33" t="str">
        <f>IFERROR((VLOOKUP(G15, メトリクス設定!$B$5:$E$73, 4, FALSE) * VLOOKUP(H15, メトリクス設定!$G$5:$H$8, 2, FALSE)),"")</f>
        <v/>
      </c>
      <c r="J15" s="15"/>
    </row>
    <row r="16" spans="1:13">
      <c r="B16" s="14">
        <v>13</v>
      </c>
      <c r="C16" s="15"/>
      <c r="D16" s="15"/>
      <c r="E16" s="15"/>
      <c r="F16" s="15"/>
      <c r="G16" s="15"/>
      <c r="H16" s="15"/>
      <c r="I16" s="33" t="str">
        <f>IFERROR((VLOOKUP(G16, メトリクス設定!$B$5:$E$73, 4, FALSE) * VLOOKUP(H16, メトリクス設定!$G$5:$H$8, 2, FALSE)),"")</f>
        <v/>
      </c>
      <c r="J16" s="15"/>
    </row>
    <row r="17" spans="2:10">
      <c r="B17" s="14">
        <v>14</v>
      </c>
      <c r="C17" s="15"/>
      <c r="D17" s="15"/>
      <c r="E17" s="15"/>
      <c r="F17" s="15"/>
      <c r="G17" s="15"/>
      <c r="H17" s="15"/>
      <c r="I17" s="33" t="str">
        <f>IFERROR((VLOOKUP(G17, メトリクス設定!$B$5:$E$73, 4, FALSE) * VLOOKUP(H17, メトリクス設定!$G$5:$H$8, 2, FALSE)),"")</f>
        <v/>
      </c>
      <c r="J17" s="15"/>
    </row>
    <row r="18" spans="2:10">
      <c r="B18" s="14">
        <v>15</v>
      </c>
      <c r="C18" s="15"/>
      <c r="D18" s="15"/>
      <c r="E18" s="15"/>
      <c r="F18" s="15"/>
      <c r="G18" s="15"/>
      <c r="H18" s="15"/>
      <c r="I18" s="33" t="str">
        <f>IFERROR((VLOOKUP(G18, メトリクス設定!$B$5:$E$73, 4, FALSE) * VLOOKUP(H18, メトリクス設定!$G$5:$H$8, 2, FALSE)),"")</f>
        <v/>
      </c>
      <c r="J18" s="15"/>
    </row>
    <row r="19" spans="2:10">
      <c r="B19" s="14">
        <v>16</v>
      </c>
      <c r="C19" s="15"/>
      <c r="D19" s="15"/>
      <c r="E19" s="15"/>
      <c r="F19" s="15"/>
      <c r="G19" s="15"/>
      <c r="H19" s="15"/>
      <c r="I19" s="33" t="str">
        <f>IFERROR((VLOOKUP(G19, メトリクス設定!$B$5:$E$73, 4, FALSE) * VLOOKUP(H19, メトリクス設定!$G$5:$H$8, 2, FALSE)),"")</f>
        <v/>
      </c>
      <c r="J19" s="15"/>
    </row>
    <row r="20" spans="2:10">
      <c r="B20" s="14">
        <v>17</v>
      </c>
      <c r="C20" s="15"/>
      <c r="D20" s="15"/>
      <c r="E20" s="15"/>
      <c r="F20" s="15"/>
      <c r="G20" s="15"/>
      <c r="H20" s="15"/>
      <c r="I20" s="33" t="str">
        <f>IFERROR((VLOOKUP(G20, メトリクス設定!$B$5:$E$73, 4, FALSE) * VLOOKUP(H20, メトリクス設定!$G$5:$H$8, 2, FALSE)),"")</f>
        <v/>
      </c>
      <c r="J20" s="15"/>
    </row>
    <row r="21" spans="2:10">
      <c r="B21" s="14">
        <v>18</v>
      </c>
      <c r="C21" s="15"/>
      <c r="D21" s="15"/>
      <c r="E21" s="15"/>
      <c r="F21" s="15"/>
      <c r="G21" s="15"/>
      <c r="H21" s="15"/>
      <c r="I21" s="33" t="str">
        <f>IFERROR((VLOOKUP(G21, メトリクス設定!$B$5:$E$73, 4, FALSE) * VLOOKUP(H21, メトリクス設定!$G$5:$H$8, 2, FALSE)),"")</f>
        <v/>
      </c>
      <c r="J21" s="15"/>
    </row>
    <row r="22" spans="2:10">
      <c r="B22" s="14">
        <v>19</v>
      </c>
      <c r="C22" s="15"/>
      <c r="D22" s="15"/>
      <c r="E22" s="15"/>
      <c r="F22" s="15"/>
      <c r="G22" s="15"/>
      <c r="H22" s="15"/>
      <c r="I22" s="33" t="str">
        <f>IFERROR((VLOOKUP(G22, メトリクス設定!$B$5:$E$73, 4, FALSE) * VLOOKUP(H22, メトリクス設定!$G$5:$H$8, 2, FALSE)),"")</f>
        <v/>
      </c>
      <c r="J22" s="15"/>
    </row>
    <row r="23" spans="2:10">
      <c r="B23" s="14">
        <v>20</v>
      </c>
      <c r="C23" s="15"/>
      <c r="D23" s="15"/>
      <c r="E23" s="15"/>
      <c r="F23" s="15"/>
      <c r="G23" s="15"/>
      <c r="H23" s="15"/>
      <c r="I23" s="33" t="str">
        <f>IFERROR((VLOOKUP(G23, メトリクス設定!$B$5:$E$73, 4, FALSE) * VLOOKUP(H23, メトリクス設定!$G$5:$H$8, 2, FALSE)),"")</f>
        <v/>
      </c>
      <c r="J23" s="15"/>
    </row>
    <row r="24" spans="2:10">
      <c r="B24" s="14">
        <v>21</v>
      </c>
      <c r="C24" s="15"/>
      <c r="D24" s="15"/>
      <c r="E24" s="15"/>
      <c r="F24" s="15"/>
      <c r="G24" s="15"/>
      <c r="H24" s="15"/>
      <c r="I24" s="33" t="str">
        <f>IFERROR((VLOOKUP(G24, メトリクス設定!$B$5:$E$73, 4, FALSE) * VLOOKUP(H24, メトリクス設定!$G$5:$H$8, 2, FALSE)),"")</f>
        <v/>
      </c>
      <c r="J24" s="15"/>
    </row>
    <row r="25" spans="2:10">
      <c r="B25" s="14">
        <v>22</v>
      </c>
      <c r="C25" s="15"/>
      <c r="D25" s="15"/>
      <c r="E25" s="15"/>
      <c r="F25" s="15"/>
      <c r="G25" s="15"/>
      <c r="H25" s="15"/>
      <c r="I25" s="33" t="str">
        <f>IFERROR((VLOOKUP(G25, メトリクス設定!$B$5:$E$73, 4, FALSE) * VLOOKUP(H25, メトリクス設定!$G$5:$H$8, 2, FALSE)),"")</f>
        <v/>
      </c>
      <c r="J25" s="15"/>
    </row>
    <row r="26" spans="2:10">
      <c r="B26" s="14">
        <v>23</v>
      </c>
      <c r="C26" s="15"/>
      <c r="D26" s="15"/>
      <c r="E26" s="15"/>
      <c r="F26" s="15"/>
      <c r="G26" s="15"/>
      <c r="H26" s="15"/>
      <c r="I26" s="33" t="str">
        <f>IFERROR((VLOOKUP(G26, メトリクス設定!$B$5:$E$73, 4, FALSE) * VLOOKUP(H26, メトリクス設定!$G$5:$H$8, 2, FALSE)),"")</f>
        <v/>
      </c>
      <c r="J26" s="15"/>
    </row>
    <row r="27" spans="2:10">
      <c r="B27" s="14">
        <v>24</v>
      </c>
      <c r="C27" s="15"/>
      <c r="D27" s="15"/>
      <c r="E27" s="15"/>
      <c r="F27" s="15"/>
      <c r="G27" s="15"/>
      <c r="H27" s="15"/>
      <c r="I27" s="33" t="str">
        <f>IFERROR((VLOOKUP(G27, メトリクス設定!$B$5:$E$73, 4, FALSE) * VLOOKUP(H27, メトリクス設定!$G$5:$H$8, 2, FALSE)),"")</f>
        <v/>
      </c>
      <c r="J27" s="15"/>
    </row>
    <row r="28" spans="2:10">
      <c r="B28" s="14">
        <v>25</v>
      </c>
      <c r="C28" s="15"/>
      <c r="D28" s="15"/>
      <c r="E28" s="15"/>
      <c r="F28" s="15"/>
      <c r="G28" s="15"/>
      <c r="H28" s="15"/>
      <c r="I28" s="33" t="str">
        <f>IFERROR((VLOOKUP(G28, メトリクス設定!$B$5:$E$73, 4, FALSE) * VLOOKUP(H28, メトリクス設定!$G$5:$H$8, 2, FALSE)),"")</f>
        <v/>
      </c>
      <c r="J28" s="15"/>
    </row>
    <row r="29" spans="2:10">
      <c r="B29" s="14">
        <v>26</v>
      </c>
      <c r="C29" s="15"/>
      <c r="D29" s="15"/>
      <c r="E29" s="15"/>
      <c r="F29" s="15"/>
      <c r="G29" s="15"/>
      <c r="H29" s="15"/>
      <c r="I29" s="33" t="str">
        <f>IFERROR((VLOOKUP(G29, メトリクス設定!$B$5:$E$73, 4, FALSE) * VLOOKUP(H29, メトリクス設定!$G$5:$H$8, 2, FALSE)),"")</f>
        <v/>
      </c>
      <c r="J29" s="15"/>
    </row>
    <row r="30" spans="2:10">
      <c r="B30" s="14">
        <v>27</v>
      </c>
      <c r="C30" s="15"/>
      <c r="D30" s="15"/>
      <c r="E30" s="15"/>
      <c r="F30" s="15"/>
      <c r="G30" s="15"/>
      <c r="H30" s="15"/>
      <c r="I30" s="33" t="str">
        <f>IFERROR((VLOOKUP(G30, メトリクス設定!$B$5:$E$73, 4, FALSE) * VLOOKUP(H30, メトリクス設定!$G$5:$H$8, 2, FALSE)),"")</f>
        <v/>
      </c>
      <c r="J30" s="15"/>
    </row>
    <row r="31" spans="2:10">
      <c r="B31" s="14">
        <v>28</v>
      </c>
      <c r="C31" s="15"/>
      <c r="D31" s="15"/>
      <c r="E31" s="15"/>
      <c r="F31" s="15"/>
      <c r="G31" s="15"/>
      <c r="H31" s="15"/>
      <c r="I31" s="33" t="str">
        <f>IFERROR((VLOOKUP(G31, メトリクス設定!$B$5:$E$73, 4, FALSE) * VLOOKUP(H31, メトリクス設定!$G$5:$H$8, 2, FALSE)),"")</f>
        <v/>
      </c>
      <c r="J31" s="15"/>
    </row>
    <row r="32" spans="2:10">
      <c r="B32" s="14">
        <v>29</v>
      </c>
      <c r="C32" s="15"/>
      <c r="D32" s="15"/>
      <c r="E32" s="15"/>
      <c r="F32" s="15"/>
      <c r="G32" s="15"/>
      <c r="H32" s="15"/>
      <c r="I32" s="33" t="str">
        <f>IFERROR((VLOOKUP(G32, メトリクス設定!$B$5:$E$73, 4, FALSE) * VLOOKUP(H32, メトリクス設定!$G$5:$H$8, 2, FALSE)),"")</f>
        <v/>
      </c>
      <c r="J32" s="15"/>
    </row>
    <row r="33" spans="2:10">
      <c r="B33" s="14">
        <v>30</v>
      </c>
      <c r="C33" s="15"/>
      <c r="D33" s="15"/>
      <c r="E33" s="15"/>
      <c r="F33" s="15"/>
      <c r="G33" s="15"/>
      <c r="H33" s="15"/>
      <c r="I33" s="33" t="str">
        <f>IFERROR((VLOOKUP(G33, メトリクス設定!$B$5:$E$73, 4, FALSE) * VLOOKUP(H33, メトリクス設定!$G$5:$H$8, 2, FALSE)),"")</f>
        <v/>
      </c>
      <c r="J33" s="15"/>
    </row>
    <row r="34" spans="2:10">
      <c r="B34" s="14">
        <v>31</v>
      </c>
      <c r="C34" s="15"/>
      <c r="D34" s="15"/>
      <c r="E34" s="15"/>
      <c r="F34" s="15"/>
      <c r="G34" s="15"/>
      <c r="H34" s="15"/>
      <c r="I34" s="33" t="str">
        <f>IFERROR((VLOOKUP(G34, メトリクス設定!$B$5:$E$73, 4, FALSE) * VLOOKUP(H34, メトリクス設定!$G$5:$H$8, 2, FALSE)),"")</f>
        <v/>
      </c>
      <c r="J34" s="15"/>
    </row>
    <row r="35" spans="2:10">
      <c r="B35" s="14">
        <v>32</v>
      </c>
      <c r="C35" s="15"/>
      <c r="D35" s="15"/>
      <c r="E35" s="15"/>
      <c r="F35" s="15"/>
      <c r="G35" s="15"/>
      <c r="H35" s="15"/>
      <c r="I35" s="33" t="str">
        <f>IFERROR((VLOOKUP(G35, メトリクス設定!$B$5:$E$73, 4, FALSE) * VLOOKUP(H35, メトリクス設定!$G$5:$H$8, 2, FALSE)),"")</f>
        <v/>
      </c>
      <c r="J35" s="15"/>
    </row>
    <row r="36" spans="2:10">
      <c r="B36" s="14">
        <v>33</v>
      </c>
      <c r="C36" s="15"/>
      <c r="D36" s="15"/>
      <c r="E36" s="15"/>
      <c r="F36" s="15"/>
      <c r="G36" s="15"/>
      <c r="H36" s="15"/>
      <c r="I36" s="33" t="str">
        <f>IFERROR((VLOOKUP(G36, メトリクス設定!$B$5:$E$73, 4, FALSE) * VLOOKUP(H36, メトリクス設定!$G$5:$H$8, 2, FALSE)),"")</f>
        <v/>
      </c>
      <c r="J36" s="15"/>
    </row>
    <row r="37" spans="2:10">
      <c r="B37" s="14">
        <v>34</v>
      </c>
      <c r="C37" s="15"/>
      <c r="D37" s="15"/>
      <c r="E37" s="15"/>
      <c r="F37" s="15"/>
      <c r="G37" s="15"/>
      <c r="H37" s="15"/>
      <c r="I37" s="33" t="str">
        <f>IFERROR((VLOOKUP(G37, メトリクス設定!$B$5:$E$73, 4, FALSE) * VLOOKUP(H37, メトリクス設定!$G$5:$H$8, 2, FALSE)),"")</f>
        <v/>
      </c>
      <c r="J37" s="15"/>
    </row>
    <row r="38" spans="2:10">
      <c r="B38" s="14">
        <v>35</v>
      </c>
      <c r="C38" s="15"/>
      <c r="D38" s="15"/>
      <c r="E38" s="15"/>
      <c r="F38" s="15"/>
      <c r="G38" s="15"/>
      <c r="H38" s="15"/>
      <c r="I38" s="33" t="str">
        <f>IFERROR((VLOOKUP(G38, メトリクス設定!$B$5:$E$73, 4, FALSE) * VLOOKUP(H38, メトリクス設定!$G$5:$H$8, 2, FALSE)),"")</f>
        <v/>
      </c>
      <c r="J38" s="15"/>
    </row>
    <row r="39" spans="2:10">
      <c r="B39" s="14">
        <v>36</v>
      </c>
      <c r="C39" s="15"/>
      <c r="D39" s="15"/>
      <c r="E39" s="15"/>
      <c r="F39" s="15"/>
      <c r="G39" s="15"/>
      <c r="H39" s="15"/>
      <c r="I39" s="33" t="str">
        <f>IFERROR((VLOOKUP(G39, メトリクス設定!$B$5:$E$73, 4, FALSE) * VLOOKUP(H39, メトリクス設定!$G$5:$H$8, 2, FALSE)),"")</f>
        <v/>
      </c>
      <c r="J39" s="15"/>
    </row>
    <row r="40" spans="2:10">
      <c r="B40" s="14">
        <v>37</v>
      </c>
      <c r="C40" s="15"/>
      <c r="D40" s="15"/>
      <c r="E40" s="15"/>
      <c r="F40" s="15"/>
      <c r="G40" s="15"/>
      <c r="H40" s="15"/>
      <c r="I40" s="33" t="str">
        <f>IFERROR((VLOOKUP(G40, メトリクス設定!$B$5:$E$73, 4, FALSE) * VLOOKUP(H40, メトリクス設定!$G$5:$H$8, 2, FALSE)),"")</f>
        <v/>
      </c>
      <c r="J40" s="15"/>
    </row>
    <row r="41" spans="2:10">
      <c r="B41" s="14">
        <v>38</v>
      </c>
      <c r="C41" s="15"/>
      <c r="D41" s="15"/>
      <c r="E41" s="15"/>
      <c r="F41" s="15"/>
      <c r="G41" s="15"/>
      <c r="H41" s="15"/>
      <c r="I41" s="33" t="str">
        <f>IFERROR((VLOOKUP(G41, メトリクス設定!$B$5:$E$73, 4, FALSE) * VLOOKUP(H41, メトリクス設定!$G$5:$H$8, 2, FALSE)),"")</f>
        <v/>
      </c>
      <c r="J41" s="15"/>
    </row>
    <row r="42" spans="2:10">
      <c r="B42" s="14">
        <v>39</v>
      </c>
      <c r="C42" s="15"/>
      <c r="D42" s="15"/>
      <c r="E42" s="15"/>
      <c r="F42" s="15"/>
      <c r="G42" s="15"/>
      <c r="H42" s="15"/>
      <c r="I42" s="33" t="str">
        <f>IFERROR((VLOOKUP(G42, メトリクス設定!$B$5:$E$73, 4, FALSE) * VLOOKUP(H42, メトリクス設定!$G$5:$H$8, 2, FALSE)),"")</f>
        <v/>
      </c>
      <c r="J42" s="15"/>
    </row>
    <row r="43" spans="2:10">
      <c r="B43" s="14">
        <v>40</v>
      </c>
      <c r="C43" s="15"/>
      <c r="D43" s="15"/>
      <c r="E43" s="15"/>
      <c r="F43" s="15"/>
      <c r="G43" s="15"/>
      <c r="H43" s="15"/>
      <c r="I43" s="33" t="str">
        <f>IFERROR((VLOOKUP(G43, メトリクス設定!$B$5:$E$73, 4, FALSE) * VLOOKUP(H43, メトリクス設定!$G$5:$H$8, 2, FALSE)),"")</f>
        <v/>
      </c>
      <c r="J43" s="15"/>
    </row>
    <row r="44" spans="2:10">
      <c r="B44" s="14">
        <v>41</v>
      </c>
      <c r="C44" s="15"/>
      <c r="D44" s="15"/>
      <c r="E44" s="15"/>
      <c r="F44" s="15"/>
      <c r="G44" s="15"/>
      <c r="H44" s="15"/>
      <c r="I44" s="33" t="str">
        <f>IFERROR((VLOOKUP(G44, メトリクス設定!$B$5:$E$73, 4, FALSE) * VLOOKUP(H44, メトリクス設定!$G$5:$H$8, 2, FALSE)),"")</f>
        <v/>
      </c>
      <c r="J44" s="15"/>
    </row>
    <row r="45" spans="2:10">
      <c r="B45" s="14">
        <v>42</v>
      </c>
      <c r="C45" s="15"/>
      <c r="D45" s="15"/>
      <c r="E45" s="15"/>
      <c r="F45" s="15"/>
      <c r="G45" s="15"/>
      <c r="H45" s="15"/>
      <c r="I45" s="33" t="str">
        <f>IFERROR((VLOOKUP(G45, メトリクス設定!$B$5:$E$73, 4, FALSE) * VLOOKUP(H45, メトリクス設定!$G$5:$H$8, 2, FALSE)),"")</f>
        <v/>
      </c>
      <c r="J45" s="15"/>
    </row>
    <row r="46" spans="2:10">
      <c r="B46" s="14">
        <v>43</v>
      </c>
      <c r="C46" s="15"/>
      <c r="D46" s="15"/>
      <c r="E46" s="15"/>
      <c r="F46" s="15"/>
      <c r="G46" s="15"/>
      <c r="H46" s="15"/>
      <c r="I46" s="33" t="str">
        <f>IFERROR((VLOOKUP(G46, メトリクス設定!$B$5:$E$73, 4, FALSE) * VLOOKUP(H46, メトリクス設定!$G$5:$H$8, 2, FALSE)),"")</f>
        <v/>
      </c>
      <c r="J46" s="15"/>
    </row>
    <row r="47" spans="2:10">
      <c r="B47" s="14">
        <v>44</v>
      </c>
      <c r="C47" s="15"/>
      <c r="D47" s="15"/>
      <c r="E47" s="15"/>
      <c r="F47" s="15"/>
      <c r="G47" s="15"/>
      <c r="H47" s="15"/>
      <c r="I47" s="33" t="str">
        <f>IFERROR((VLOOKUP(G47, メトリクス設定!$B$5:$E$73, 4, FALSE) * VLOOKUP(H47, メトリクス設定!$G$5:$H$8, 2, FALSE)),"")</f>
        <v/>
      </c>
      <c r="J47" s="15"/>
    </row>
    <row r="48" spans="2:10">
      <c r="B48" s="14">
        <v>45</v>
      </c>
      <c r="C48" s="15"/>
      <c r="D48" s="15"/>
      <c r="E48" s="15"/>
      <c r="F48" s="15"/>
      <c r="G48" s="15"/>
      <c r="H48" s="15"/>
      <c r="I48" s="33" t="str">
        <f>IFERROR((VLOOKUP(G48, メトリクス設定!$B$5:$E$73, 4, FALSE) * VLOOKUP(H48, メトリクス設定!$G$5:$H$8, 2, FALSE)),"")</f>
        <v/>
      </c>
      <c r="J48" s="15"/>
    </row>
    <row r="49" spans="2:10">
      <c r="B49" s="14">
        <v>46</v>
      </c>
      <c r="C49" s="15"/>
      <c r="D49" s="15"/>
      <c r="E49" s="15"/>
      <c r="F49" s="15"/>
      <c r="G49" s="15"/>
      <c r="H49" s="15"/>
      <c r="I49" s="33" t="str">
        <f>IFERROR((VLOOKUP(G49, メトリクス設定!$B$5:$E$73, 4, FALSE) * VLOOKUP(H49, メトリクス設定!$G$5:$H$8, 2, FALSE)),"")</f>
        <v/>
      </c>
      <c r="J49" s="15"/>
    </row>
    <row r="50" spans="2:10">
      <c r="B50" s="14">
        <v>47</v>
      </c>
      <c r="C50" s="15"/>
      <c r="D50" s="15"/>
      <c r="E50" s="15"/>
      <c r="F50" s="15"/>
      <c r="G50" s="15"/>
      <c r="H50" s="15"/>
      <c r="I50" s="33" t="str">
        <f>IFERROR((VLOOKUP(G50, メトリクス設定!$B$5:$E$73, 4, FALSE) * VLOOKUP(H50, メトリクス設定!$G$5:$H$8, 2, FALSE)),"")</f>
        <v/>
      </c>
      <c r="J50" s="15"/>
    </row>
    <row r="51" spans="2:10">
      <c r="B51" s="14">
        <v>48</v>
      </c>
      <c r="C51" s="15"/>
      <c r="D51" s="15"/>
      <c r="E51" s="15"/>
      <c r="F51" s="15"/>
      <c r="G51" s="15"/>
      <c r="H51" s="15"/>
      <c r="I51" s="33" t="str">
        <f>IFERROR((VLOOKUP(G51, メトリクス設定!$B$5:$E$73, 4, FALSE) * VLOOKUP(H51, メトリクス設定!$G$5:$H$8, 2, FALSE)),"")</f>
        <v/>
      </c>
      <c r="J51" s="15"/>
    </row>
    <row r="52" spans="2:10">
      <c r="B52" s="14">
        <v>49</v>
      </c>
      <c r="C52" s="15"/>
      <c r="D52" s="15"/>
      <c r="E52" s="15"/>
      <c r="F52" s="15"/>
      <c r="G52" s="15"/>
      <c r="H52" s="15"/>
      <c r="I52" s="33" t="str">
        <f>IFERROR((VLOOKUP(G52, メトリクス設定!$B$5:$E$73, 4, FALSE) * VLOOKUP(H52, メトリクス設定!$G$5:$H$8, 2, FALSE)),"")</f>
        <v/>
      </c>
      <c r="J52" s="15"/>
    </row>
    <row r="53" spans="2:10">
      <c r="B53" s="14">
        <v>50</v>
      </c>
      <c r="C53" s="15"/>
      <c r="D53" s="15"/>
      <c r="E53" s="15"/>
      <c r="F53" s="15"/>
      <c r="G53" s="15"/>
      <c r="H53" s="15"/>
      <c r="I53" s="33" t="str">
        <f>IFERROR((VLOOKUP(G53, メトリクス設定!$B$5:$E$73, 4, FALSE) * VLOOKUP(H53, メトリクス設定!$G$5:$H$8, 2, FALSE)),"")</f>
        <v/>
      </c>
      <c r="J53" s="15"/>
    </row>
    <row r="54" spans="2:10">
      <c r="B54" s="14">
        <v>51</v>
      </c>
      <c r="C54" s="15"/>
      <c r="D54" s="15"/>
      <c r="E54" s="15"/>
      <c r="F54" s="15"/>
      <c r="G54" s="15"/>
      <c r="H54" s="15"/>
      <c r="I54" s="33" t="str">
        <f>IFERROR((VLOOKUP(G54, メトリクス設定!$B$5:$E$73, 4, FALSE) * VLOOKUP(H54, メトリクス設定!$G$5:$H$8, 2, FALSE)),"")</f>
        <v/>
      </c>
      <c r="J54" s="15"/>
    </row>
    <row r="55" spans="2:10">
      <c r="B55" s="14">
        <v>52</v>
      </c>
      <c r="C55" s="15"/>
      <c r="D55" s="15"/>
      <c r="E55" s="15"/>
      <c r="F55" s="15"/>
      <c r="G55" s="15"/>
      <c r="H55" s="15"/>
      <c r="I55" s="33" t="str">
        <f>IFERROR((VLOOKUP(G55, メトリクス設定!$B$5:$E$73, 4, FALSE) * VLOOKUP(H55, メトリクス設定!$G$5:$H$8, 2, FALSE)),"")</f>
        <v/>
      </c>
      <c r="J55" s="15"/>
    </row>
    <row r="56" spans="2:10">
      <c r="B56" s="14">
        <v>53</v>
      </c>
      <c r="C56" s="15"/>
      <c r="D56" s="15"/>
      <c r="E56" s="15"/>
      <c r="F56" s="15"/>
      <c r="G56" s="15"/>
      <c r="H56" s="15"/>
      <c r="I56" s="33" t="str">
        <f>IFERROR((VLOOKUP(G56, メトリクス設定!$B$5:$E$73, 4, FALSE) * VLOOKUP(H56, メトリクス設定!$G$5:$H$8, 2, FALSE)),"")</f>
        <v/>
      </c>
      <c r="J56" s="15"/>
    </row>
    <row r="57" spans="2:10">
      <c r="B57" s="14">
        <v>54</v>
      </c>
      <c r="C57" s="15"/>
      <c r="D57" s="15"/>
      <c r="E57" s="15"/>
      <c r="F57" s="15"/>
      <c r="G57" s="15"/>
      <c r="H57" s="15"/>
      <c r="I57" s="33" t="str">
        <f>IFERROR((VLOOKUP(G57, メトリクス設定!$B$5:$E$73, 4, FALSE) * VLOOKUP(H57, メトリクス設定!$G$5:$H$8, 2, FALSE)),"")</f>
        <v/>
      </c>
      <c r="J57" s="15"/>
    </row>
    <row r="58" spans="2:10">
      <c r="B58" s="14">
        <v>55</v>
      </c>
      <c r="C58" s="15"/>
      <c r="D58" s="15"/>
      <c r="E58" s="15"/>
      <c r="F58" s="15"/>
      <c r="G58" s="15"/>
      <c r="H58" s="15"/>
      <c r="I58" s="33" t="str">
        <f>IFERROR((VLOOKUP(G58, メトリクス設定!$B$5:$E$73, 4, FALSE) * VLOOKUP(H58, メトリクス設定!$G$5:$H$8, 2, FALSE)),"")</f>
        <v/>
      </c>
      <c r="J58" s="15"/>
    </row>
    <row r="59" spans="2:10">
      <c r="B59" s="14">
        <v>56</v>
      </c>
      <c r="C59" s="15"/>
      <c r="D59" s="15"/>
      <c r="E59" s="15"/>
      <c r="F59" s="15"/>
      <c r="G59" s="15"/>
      <c r="H59" s="15"/>
      <c r="I59" s="33" t="str">
        <f>IFERROR((VLOOKUP(G59, メトリクス設定!$B$5:$E$73, 4, FALSE) * VLOOKUP(H59, メトリクス設定!$G$5:$H$8, 2, FALSE)),"")</f>
        <v/>
      </c>
      <c r="J59" s="15"/>
    </row>
    <row r="60" spans="2:10">
      <c r="B60" s="14">
        <v>57</v>
      </c>
      <c r="C60" s="15"/>
      <c r="D60" s="15"/>
      <c r="E60" s="15"/>
      <c r="F60" s="15"/>
      <c r="G60" s="15"/>
      <c r="H60" s="15"/>
      <c r="I60" s="33" t="str">
        <f>IFERROR((VLOOKUP(G60, メトリクス設定!$B$5:$E$73, 4, FALSE) * VLOOKUP(H60, メトリクス設定!$G$5:$H$8, 2, FALSE)),"")</f>
        <v/>
      </c>
      <c r="J60" s="15"/>
    </row>
    <row r="61" spans="2:10">
      <c r="B61" s="14">
        <v>58</v>
      </c>
      <c r="C61" s="15"/>
      <c r="D61" s="15"/>
      <c r="E61" s="15"/>
      <c r="F61" s="15"/>
      <c r="G61" s="15"/>
      <c r="H61" s="15"/>
      <c r="I61" s="33" t="str">
        <f>IFERROR((VLOOKUP(G61, メトリクス設定!$B$5:$E$73, 4, FALSE) * VLOOKUP(H61, メトリクス設定!$G$5:$H$8, 2, FALSE)),"")</f>
        <v/>
      </c>
      <c r="J61" s="15"/>
    </row>
    <row r="62" spans="2:10">
      <c r="B62" s="14">
        <v>59</v>
      </c>
      <c r="C62" s="15"/>
      <c r="D62" s="15"/>
      <c r="E62" s="15"/>
      <c r="F62" s="15"/>
      <c r="G62" s="15"/>
      <c r="H62" s="15"/>
      <c r="I62" s="33" t="str">
        <f>IFERROR((VLOOKUP(G62, メトリクス設定!$B$5:$E$73, 4, FALSE) * VLOOKUP(H62, メトリクス設定!$G$5:$H$8, 2, FALSE)),"")</f>
        <v/>
      </c>
      <c r="J62" s="15"/>
    </row>
    <row r="63" spans="2:10">
      <c r="B63" s="14">
        <v>60</v>
      </c>
      <c r="C63" s="15"/>
      <c r="D63" s="15"/>
      <c r="E63" s="15"/>
      <c r="F63" s="15"/>
      <c r="G63" s="15"/>
      <c r="H63" s="15"/>
      <c r="I63" s="33" t="str">
        <f>IFERROR((VLOOKUP(G63, メトリクス設定!$B$5:$E$73, 4, FALSE) * VLOOKUP(H63, メトリクス設定!$G$5:$H$8, 2, FALSE)),"")</f>
        <v/>
      </c>
      <c r="J63" s="15"/>
    </row>
    <row r="64" spans="2:10">
      <c r="B64" s="14">
        <v>61</v>
      </c>
      <c r="C64" s="15"/>
      <c r="D64" s="15"/>
      <c r="E64" s="15"/>
      <c r="F64" s="15"/>
      <c r="G64" s="15"/>
      <c r="H64" s="15"/>
      <c r="I64" s="33" t="str">
        <f>IFERROR((VLOOKUP(G64, メトリクス設定!$B$5:$E$73, 4, FALSE) * VLOOKUP(H64, メトリクス設定!$G$5:$H$8, 2, FALSE)),"")</f>
        <v/>
      </c>
      <c r="J64" s="15"/>
    </row>
    <row r="65" spans="2:10">
      <c r="B65" s="14">
        <v>62</v>
      </c>
      <c r="C65" s="15"/>
      <c r="D65" s="15"/>
      <c r="E65" s="15"/>
      <c r="F65" s="15"/>
      <c r="G65" s="15"/>
      <c r="H65" s="15"/>
      <c r="I65" s="33" t="str">
        <f>IFERROR((VLOOKUP(G65, メトリクス設定!$B$5:$E$73, 4, FALSE) * VLOOKUP(H65, メトリクス設定!$G$5:$H$8, 2, FALSE)),"")</f>
        <v/>
      </c>
      <c r="J65" s="15"/>
    </row>
    <row r="66" spans="2:10">
      <c r="B66" s="14">
        <v>63</v>
      </c>
      <c r="C66" s="15"/>
      <c r="D66" s="15"/>
      <c r="E66" s="15"/>
      <c r="F66" s="15"/>
      <c r="G66" s="15"/>
      <c r="H66" s="15"/>
      <c r="I66" s="33" t="str">
        <f>IFERROR((VLOOKUP(G66, メトリクス設定!$B$5:$E$73, 4, FALSE) * VLOOKUP(H66, メトリクス設定!$G$5:$H$8, 2, FALSE)),"")</f>
        <v/>
      </c>
      <c r="J66" s="15"/>
    </row>
    <row r="67" spans="2:10">
      <c r="B67" s="14">
        <v>64</v>
      </c>
      <c r="C67" s="15"/>
      <c r="D67" s="15"/>
      <c r="E67" s="15"/>
      <c r="F67" s="15"/>
      <c r="G67" s="15"/>
      <c r="H67" s="15"/>
      <c r="I67" s="33" t="str">
        <f>IFERROR((VLOOKUP(G67, メトリクス設定!$B$5:$E$73, 4, FALSE) * VLOOKUP(H67, メトリクス設定!$G$5:$H$8, 2, FALSE)),"")</f>
        <v/>
      </c>
      <c r="J67" s="15"/>
    </row>
    <row r="68" spans="2:10">
      <c r="B68" s="14">
        <v>65</v>
      </c>
      <c r="C68" s="15"/>
      <c r="D68" s="15"/>
      <c r="E68" s="15"/>
      <c r="F68" s="15"/>
      <c r="G68" s="15"/>
      <c r="H68" s="15"/>
      <c r="I68" s="33" t="str">
        <f>IFERROR((VLOOKUP(G68, メトリクス設定!$B$5:$E$73, 4, FALSE) * VLOOKUP(H68, メトリクス設定!$G$5:$H$8, 2, FALSE)),"")</f>
        <v/>
      </c>
      <c r="J68" s="15"/>
    </row>
    <row r="69" spans="2:10">
      <c r="B69" s="14">
        <v>66</v>
      </c>
      <c r="C69" s="15"/>
      <c r="D69" s="15"/>
      <c r="E69" s="15"/>
      <c r="F69" s="15"/>
      <c r="G69" s="15"/>
      <c r="H69" s="15"/>
      <c r="I69" s="33" t="str">
        <f>IFERROR((VLOOKUP(G69, メトリクス設定!$B$5:$E$73, 4, FALSE) * VLOOKUP(H69, メトリクス設定!$G$5:$H$8, 2, FALSE)),"")</f>
        <v/>
      </c>
      <c r="J69" s="15"/>
    </row>
    <row r="70" spans="2:10">
      <c r="B70" s="14">
        <v>67</v>
      </c>
      <c r="C70" s="15"/>
      <c r="D70" s="15"/>
      <c r="E70" s="15"/>
      <c r="F70" s="15"/>
      <c r="G70" s="15"/>
      <c r="H70" s="15"/>
      <c r="I70" s="33" t="str">
        <f>IFERROR((VLOOKUP(G70, メトリクス設定!$B$5:$E$73, 4, FALSE) * VLOOKUP(H70, メトリクス設定!$G$5:$H$8, 2, FALSE)),"")</f>
        <v/>
      </c>
      <c r="J70" s="15"/>
    </row>
    <row r="71" spans="2:10">
      <c r="B71" s="14">
        <v>68</v>
      </c>
      <c r="C71" s="15"/>
      <c r="D71" s="15"/>
      <c r="E71" s="15"/>
      <c r="F71" s="15"/>
      <c r="G71" s="15"/>
      <c r="H71" s="15"/>
      <c r="I71" s="33" t="str">
        <f>IFERROR((VLOOKUP(G71, メトリクス設定!$B$5:$E$73, 4, FALSE) * VLOOKUP(H71, メトリクス設定!$G$5:$H$8, 2, FALSE)),"")</f>
        <v/>
      </c>
      <c r="J71" s="15"/>
    </row>
    <row r="72" spans="2:10">
      <c r="B72" s="14">
        <v>69</v>
      </c>
      <c r="C72" s="15"/>
      <c r="D72" s="15"/>
      <c r="E72" s="15"/>
      <c r="F72" s="15"/>
      <c r="G72" s="15"/>
      <c r="H72" s="15"/>
      <c r="I72" s="33" t="str">
        <f>IFERROR((VLOOKUP(G72, メトリクス設定!$B$5:$E$73, 4, FALSE) * VLOOKUP(H72, メトリクス設定!$G$5:$H$8, 2, FALSE)),"")</f>
        <v/>
      </c>
      <c r="J72" s="15"/>
    </row>
    <row r="73" spans="2:10">
      <c r="B73" s="14">
        <v>70</v>
      </c>
      <c r="C73" s="15"/>
      <c r="D73" s="15"/>
      <c r="E73" s="15"/>
      <c r="F73" s="15"/>
      <c r="G73" s="15"/>
      <c r="H73" s="15"/>
      <c r="I73" s="33" t="str">
        <f>IFERROR((VLOOKUP(G73, メトリクス設定!$B$5:$E$73, 4, FALSE) * VLOOKUP(H73, メトリクス設定!$G$5:$H$8, 2, FALSE)),"")</f>
        <v/>
      </c>
      <c r="J73" s="15"/>
    </row>
    <row r="74" spans="2:10">
      <c r="B74" s="14">
        <v>71</v>
      </c>
      <c r="C74" s="15"/>
      <c r="D74" s="15"/>
      <c r="E74" s="15"/>
      <c r="F74" s="15"/>
      <c r="G74" s="15"/>
      <c r="H74" s="15"/>
      <c r="I74" s="33" t="str">
        <f>IFERROR((VLOOKUP(G74, メトリクス設定!$B$5:$E$73, 4, FALSE) * VLOOKUP(H74, メトリクス設定!$G$5:$H$8, 2, FALSE)),"")</f>
        <v/>
      </c>
      <c r="J74" s="15"/>
    </row>
    <row r="75" spans="2:10">
      <c r="B75" s="14">
        <v>72</v>
      </c>
      <c r="C75" s="15"/>
      <c r="D75" s="15"/>
      <c r="E75" s="15"/>
      <c r="F75" s="15"/>
      <c r="G75" s="15"/>
      <c r="H75" s="15"/>
      <c r="I75" s="33" t="str">
        <f>IFERROR((VLOOKUP(G75, メトリクス設定!$B$5:$E$73, 4, FALSE) * VLOOKUP(H75, メトリクス設定!$G$5:$H$8, 2, FALSE)),"")</f>
        <v/>
      </c>
      <c r="J75" s="15"/>
    </row>
    <row r="76" spans="2:10">
      <c r="B76" s="14">
        <v>73</v>
      </c>
      <c r="C76" s="15"/>
      <c r="D76" s="15"/>
      <c r="E76" s="15"/>
      <c r="F76" s="15"/>
      <c r="G76" s="15"/>
      <c r="H76" s="15"/>
      <c r="I76" s="33" t="str">
        <f>IFERROR((VLOOKUP(G76, メトリクス設定!$B$5:$E$73, 4, FALSE) * VLOOKUP(H76, メトリクス設定!$G$5:$H$8, 2, FALSE)),"")</f>
        <v/>
      </c>
      <c r="J76" s="15"/>
    </row>
    <row r="77" spans="2:10">
      <c r="B77" s="14">
        <v>74</v>
      </c>
      <c r="C77" s="15"/>
      <c r="D77" s="15"/>
      <c r="E77" s="15"/>
      <c r="F77" s="15"/>
      <c r="G77" s="15"/>
      <c r="H77" s="15"/>
      <c r="I77" s="33" t="str">
        <f>IFERROR((VLOOKUP(G77, メトリクス設定!$B$5:$E$73, 4, FALSE) * VLOOKUP(H77, メトリクス設定!$G$5:$H$8, 2, FALSE)),"")</f>
        <v/>
      </c>
      <c r="J77" s="15"/>
    </row>
    <row r="78" spans="2:10">
      <c r="B78" s="14">
        <v>75</v>
      </c>
      <c r="C78" s="15"/>
      <c r="D78" s="15"/>
      <c r="E78" s="15"/>
      <c r="F78" s="15"/>
      <c r="G78" s="15"/>
      <c r="H78" s="15"/>
      <c r="I78" s="33" t="str">
        <f>IFERROR((VLOOKUP(G78, メトリクス設定!$B$5:$E$73, 4, FALSE) * VLOOKUP(H78, メトリクス設定!$G$5:$H$8, 2, FALSE)),"")</f>
        <v/>
      </c>
      <c r="J78" s="15"/>
    </row>
    <row r="79" spans="2:10">
      <c r="B79" s="14">
        <v>76</v>
      </c>
      <c r="C79" s="15"/>
      <c r="D79" s="15"/>
      <c r="E79" s="15"/>
      <c r="F79" s="15"/>
      <c r="G79" s="15"/>
      <c r="H79" s="15"/>
      <c r="I79" s="33" t="str">
        <f>IFERROR((VLOOKUP(G79, メトリクス設定!$B$5:$E$73, 4, FALSE) * VLOOKUP(H79, メトリクス設定!$G$5:$H$8, 2, FALSE)),"")</f>
        <v/>
      </c>
      <c r="J79" s="15"/>
    </row>
    <row r="80" spans="2:10">
      <c r="B80" s="14">
        <v>77</v>
      </c>
      <c r="C80" s="15"/>
      <c r="D80" s="15"/>
      <c r="E80" s="15"/>
      <c r="F80" s="15"/>
      <c r="G80" s="15"/>
      <c r="H80" s="15"/>
      <c r="I80" s="33" t="str">
        <f>IFERROR((VLOOKUP(G80, メトリクス設定!$B$5:$E$73, 4, FALSE) * VLOOKUP(H80, メトリクス設定!$G$5:$H$8, 2, FALSE)),"")</f>
        <v/>
      </c>
      <c r="J80" s="15"/>
    </row>
    <row r="81" spans="2:10">
      <c r="B81" s="14">
        <v>78</v>
      </c>
      <c r="C81" s="15"/>
      <c r="D81" s="15"/>
      <c r="E81" s="15"/>
      <c r="F81" s="15"/>
      <c r="G81" s="15"/>
      <c r="H81" s="15"/>
      <c r="I81" s="33" t="str">
        <f>IFERROR((VLOOKUP(G81, メトリクス設定!$B$5:$E$73, 4, FALSE) * VLOOKUP(H81, メトリクス設定!$G$5:$H$8, 2, FALSE)),"")</f>
        <v/>
      </c>
      <c r="J81" s="15"/>
    </row>
    <row r="82" spans="2:10">
      <c r="B82" s="14">
        <v>79</v>
      </c>
      <c r="C82" s="15"/>
      <c r="D82" s="15"/>
      <c r="E82" s="15"/>
      <c r="F82" s="15"/>
      <c r="G82" s="15"/>
      <c r="H82" s="15"/>
      <c r="I82" s="33" t="str">
        <f>IFERROR((VLOOKUP(G82, メトリクス設定!$B$5:$E$73, 4, FALSE) * VLOOKUP(H82, メトリクス設定!$G$5:$H$8, 2, FALSE)),"")</f>
        <v/>
      </c>
      <c r="J82" s="15"/>
    </row>
    <row r="83" spans="2:10">
      <c r="B83" s="14">
        <v>80</v>
      </c>
      <c r="C83" s="15"/>
      <c r="D83" s="15"/>
      <c r="E83" s="15"/>
      <c r="F83" s="15"/>
      <c r="G83" s="15"/>
      <c r="H83" s="15"/>
      <c r="I83" s="33" t="str">
        <f>IFERROR((VLOOKUP(G83, メトリクス設定!$B$5:$E$73, 4, FALSE) * VLOOKUP(H83, メトリクス設定!$G$5:$H$8, 2, FALSE)),"")</f>
        <v/>
      </c>
      <c r="J83" s="15"/>
    </row>
    <row r="84" spans="2:10">
      <c r="B84" s="14">
        <v>81</v>
      </c>
      <c r="C84" s="15"/>
      <c r="D84" s="15"/>
      <c r="E84" s="15"/>
      <c r="F84" s="15"/>
      <c r="G84" s="15"/>
      <c r="H84" s="15"/>
      <c r="I84" s="33" t="str">
        <f>IFERROR((VLOOKUP(G84, メトリクス設定!$B$5:$E$73, 4, FALSE) * VLOOKUP(H84, メトリクス設定!$G$5:$H$8, 2, FALSE)),"")</f>
        <v/>
      </c>
      <c r="J84" s="15"/>
    </row>
    <row r="85" spans="2:10">
      <c r="B85" s="14">
        <v>82</v>
      </c>
      <c r="C85" s="15"/>
      <c r="D85" s="15"/>
      <c r="E85" s="15"/>
      <c r="F85" s="15"/>
      <c r="G85" s="15"/>
      <c r="H85" s="15"/>
      <c r="I85" s="33" t="str">
        <f>IFERROR((VLOOKUP(G85, メトリクス設定!$B$5:$E$73, 4, FALSE) * VLOOKUP(H85, メトリクス設定!$G$5:$H$8, 2, FALSE)),"")</f>
        <v/>
      </c>
      <c r="J85" s="15"/>
    </row>
    <row r="86" spans="2:10">
      <c r="B86" s="14">
        <v>83</v>
      </c>
      <c r="C86" s="15"/>
      <c r="D86" s="15"/>
      <c r="E86" s="15"/>
      <c r="F86" s="15"/>
      <c r="G86" s="15"/>
      <c r="H86" s="15"/>
      <c r="I86" s="33" t="str">
        <f>IFERROR((VLOOKUP(G86, メトリクス設定!$B$5:$E$73, 4, FALSE) * VLOOKUP(H86, メトリクス設定!$G$5:$H$8, 2, FALSE)),"")</f>
        <v/>
      </c>
      <c r="J86" s="15"/>
    </row>
    <row r="87" spans="2:10">
      <c r="B87" s="14">
        <v>84</v>
      </c>
      <c r="C87" s="15"/>
      <c r="D87" s="15"/>
      <c r="E87" s="15"/>
      <c r="F87" s="15"/>
      <c r="G87" s="15"/>
      <c r="H87" s="15"/>
      <c r="I87" s="33" t="str">
        <f>IFERROR((VLOOKUP(G87, メトリクス設定!$B$5:$E$73, 4, FALSE) * VLOOKUP(H87, メトリクス設定!$G$5:$H$8, 2, FALSE)),"")</f>
        <v/>
      </c>
      <c r="J87" s="15"/>
    </row>
    <row r="88" spans="2:10">
      <c r="B88" s="14">
        <v>85</v>
      </c>
      <c r="C88" s="15"/>
      <c r="D88" s="15"/>
      <c r="E88" s="15"/>
      <c r="F88" s="15"/>
      <c r="G88" s="15"/>
      <c r="H88" s="15"/>
      <c r="I88" s="33" t="str">
        <f>IFERROR((VLOOKUP(G88, メトリクス設定!$B$5:$E$73, 4, FALSE) * VLOOKUP(H88, メトリクス設定!$G$5:$H$8, 2, FALSE)),"")</f>
        <v/>
      </c>
      <c r="J88" s="15"/>
    </row>
    <row r="89" spans="2:10">
      <c r="B89" s="14">
        <v>86</v>
      </c>
      <c r="C89" s="15"/>
      <c r="D89" s="15"/>
      <c r="E89" s="15"/>
      <c r="F89" s="15"/>
      <c r="G89" s="15"/>
      <c r="H89" s="15"/>
      <c r="I89" s="33" t="str">
        <f>IFERROR((VLOOKUP(G89, メトリクス設定!$B$5:$E$73, 4, FALSE) * VLOOKUP(H89, メトリクス設定!$G$5:$H$8, 2, FALSE)),"")</f>
        <v/>
      </c>
      <c r="J89" s="15"/>
    </row>
    <row r="90" spans="2:10">
      <c r="B90" s="14">
        <v>87</v>
      </c>
      <c r="C90" s="15"/>
      <c r="D90" s="15"/>
      <c r="E90" s="15"/>
      <c r="F90" s="15"/>
      <c r="G90" s="15"/>
      <c r="H90" s="15"/>
      <c r="I90" s="33" t="str">
        <f>IFERROR((VLOOKUP(G90, メトリクス設定!$B$5:$E$73, 4, FALSE) * VLOOKUP(H90, メトリクス設定!$G$5:$H$8, 2, FALSE)),"")</f>
        <v/>
      </c>
      <c r="J90" s="15"/>
    </row>
    <row r="91" spans="2:10">
      <c r="B91" s="14">
        <v>88</v>
      </c>
      <c r="C91" s="15"/>
      <c r="D91" s="15"/>
      <c r="E91" s="15"/>
      <c r="F91" s="15"/>
      <c r="G91" s="15"/>
      <c r="H91" s="15"/>
      <c r="I91" s="33" t="str">
        <f>IFERROR((VLOOKUP(G91, メトリクス設定!$B$5:$E$73, 4, FALSE) * VLOOKUP(H91, メトリクス設定!$G$5:$H$8, 2, FALSE)),"")</f>
        <v/>
      </c>
      <c r="J91" s="15"/>
    </row>
    <row r="92" spans="2:10">
      <c r="B92" s="14">
        <v>89</v>
      </c>
      <c r="C92" s="15"/>
      <c r="D92" s="15"/>
      <c r="E92" s="15"/>
      <c r="F92" s="15"/>
      <c r="G92" s="15"/>
      <c r="H92" s="15"/>
      <c r="I92" s="33" t="str">
        <f>IFERROR((VLOOKUP(G92, メトリクス設定!$B$5:$E$73, 4, FALSE) * VLOOKUP(H92, メトリクス設定!$G$5:$H$8, 2, FALSE)),"")</f>
        <v/>
      </c>
      <c r="J92" s="15"/>
    </row>
    <row r="93" spans="2:10">
      <c r="B93" s="14">
        <v>90</v>
      </c>
      <c r="C93" s="15"/>
      <c r="D93" s="15"/>
      <c r="E93" s="15"/>
      <c r="F93" s="15"/>
      <c r="G93" s="15"/>
      <c r="H93" s="15"/>
      <c r="I93" s="33" t="str">
        <f>IFERROR((VLOOKUP(G93, メトリクス設定!$B$5:$E$73, 4, FALSE) * VLOOKUP(H93, メトリクス設定!$G$5:$H$8, 2, FALSE)),"")</f>
        <v/>
      </c>
      <c r="J93" s="15"/>
    </row>
    <row r="94" spans="2:10">
      <c r="B94" s="14">
        <v>91</v>
      </c>
      <c r="C94" s="15"/>
      <c r="D94" s="15"/>
      <c r="E94" s="15"/>
      <c r="F94" s="15"/>
      <c r="G94" s="15"/>
      <c r="H94" s="15"/>
      <c r="I94" s="33" t="str">
        <f>IFERROR((VLOOKUP(G94, メトリクス設定!$B$5:$E$73, 4, FALSE) * VLOOKUP(H94, メトリクス設定!$G$5:$H$8, 2, FALSE)),"")</f>
        <v/>
      </c>
      <c r="J94" s="15"/>
    </row>
    <row r="95" spans="2:10">
      <c r="B95" s="14">
        <v>92</v>
      </c>
      <c r="C95" s="15"/>
      <c r="D95" s="15"/>
      <c r="E95" s="15"/>
      <c r="F95" s="15"/>
      <c r="G95" s="15"/>
      <c r="H95" s="15"/>
      <c r="I95" s="33" t="str">
        <f>IFERROR((VLOOKUP(G95, メトリクス設定!$B$5:$E$73, 4, FALSE) * VLOOKUP(H95, メトリクス設定!$G$5:$H$8, 2, FALSE)),"")</f>
        <v/>
      </c>
      <c r="J95" s="15"/>
    </row>
    <row r="96" spans="2:10">
      <c r="B96" s="14">
        <v>93</v>
      </c>
      <c r="C96" s="15"/>
      <c r="D96" s="15"/>
      <c r="E96" s="15"/>
      <c r="F96" s="15"/>
      <c r="G96" s="15"/>
      <c r="H96" s="15"/>
      <c r="I96" s="33" t="str">
        <f>IFERROR((VLOOKUP(G96, メトリクス設定!$B$5:$E$73, 4, FALSE) * VLOOKUP(H96, メトリクス設定!$G$5:$H$8, 2, FALSE)),"")</f>
        <v/>
      </c>
      <c r="J96" s="15"/>
    </row>
    <row r="97" spans="2:10">
      <c r="B97" s="14">
        <v>94</v>
      </c>
      <c r="C97" s="15"/>
      <c r="D97" s="15"/>
      <c r="E97" s="15"/>
      <c r="F97" s="15"/>
      <c r="G97" s="15"/>
      <c r="H97" s="15"/>
      <c r="I97" s="33" t="str">
        <f>IFERROR((VLOOKUP(G97, メトリクス設定!$B$5:$E$73, 4, FALSE) * VLOOKUP(H97, メトリクス設定!$G$5:$H$8, 2, FALSE)),"")</f>
        <v/>
      </c>
      <c r="J97" s="15"/>
    </row>
    <row r="98" spans="2:10">
      <c r="B98" s="14">
        <v>95</v>
      </c>
      <c r="C98" s="15"/>
      <c r="D98" s="15"/>
      <c r="E98" s="15"/>
      <c r="F98" s="15"/>
      <c r="G98" s="15"/>
      <c r="H98" s="15"/>
      <c r="I98" s="33" t="str">
        <f>IFERROR((VLOOKUP(G98, メトリクス設定!$B$5:$E$73, 4, FALSE) * VLOOKUP(H98, メトリクス設定!$G$5:$H$8, 2, FALSE)),"")</f>
        <v/>
      </c>
      <c r="J98" s="15"/>
    </row>
    <row r="99" spans="2:10">
      <c r="B99" s="14">
        <v>96</v>
      </c>
      <c r="C99" s="15"/>
      <c r="D99" s="15"/>
      <c r="E99" s="15"/>
      <c r="F99" s="15"/>
      <c r="G99" s="15"/>
      <c r="H99" s="15"/>
      <c r="I99" s="33" t="str">
        <f>IFERROR((VLOOKUP(G99, メトリクス設定!$B$5:$E$73, 4, FALSE) * VLOOKUP(H99, メトリクス設定!$G$5:$H$8, 2, FALSE)),"")</f>
        <v/>
      </c>
      <c r="J99" s="15"/>
    </row>
    <row r="100" spans="2:10">
      <c r="B100" s="14">
        <v>97</v>
      </c>
      <c r="C100" s="15"/>
      <c r="D100" s="15"/>
      <c r="E100" s="15"/>
      <c r="F100" s="15"/>
      <c r="G100" s="15"/>
      <c r="H100" s="15"/>
      <c r="I100" s="33" t="str">
        <f>IFERROR((VLOOKUP(G100, メトリクス設定!$B$5:$E$73, 4, FALSE) * VLOOKUP(H100, メトリクス設定!$G$5:$H$8, 2, FALSE)),"")</f>
        <v/>
      </c>
      <c r="J100" s="15"/>
    </row>
    <row r="101" spans="2:10">
      <c r="B101" s="14">
        <v>98</v>
      </c>
      <c r="C101" s="15"/>
      <c r="D101" s="15"/>
      <c r="E101" s="15"/>
      <c r="F101" s="15"/>
      <c r="G101" s="15"/>
      <c r="H101" s="15"/>
      <c r="I101" s="33" t="str">
        <f>IFERROR((VLOOKUP(G101, メトリクス設定!$B$5:$E$73, 4, FALSE) * VLOOKUP(H101, メトリクス設定!$G$5:$H$8, 2, FALSE)),"")</f>
        <v/>
      </c>
      <c r="J101" s="15"/>
    </row>
    <row r="102" spans="2:10">
      <c r="B102" s="14">
        <v>99</v>
      </c>
      <c r="C102" s="15"/>
      <c r="D102" s="15"/>
      <c r="E102" s="15"/>
      <c r="F102" s="15"/>
      <c r="G102" s="15"/>
      <c r="H102" s="15"/>
      <c r="I102" s="33" t="str">
        <f>IFERROR((VLOOKUP(G102, メトリクス設定!$B$5:$E$73, 4, FALSE) * VLOOKUP(H102, メトリクス設定!$G$5:$H$8, 2, FALSE)),"")</f>
        <v/>
      </c>
      <c r="J102" s="15"/>
    </row>
    <row r="103" spans="2:10">
      <c r="B103" s="14">
        <v>100</v>
      </c>
      <c r="C103" s="15"/>
      <c r="D103" s="15"/>
      <c r="E103" s="15"/>
      <c r="F103" s="15"/>
      <c r="G103" s="15"/>
      <c r="H103" s="15"/>
      <c r="I103" s="33" t="str">
        <f>IFERROR((VLOOKUP(G103, メトリクス設定!$B$5:$E$73, 4, FALSE) * VLOOKUP(H103, メトリクス設定!$G$5:$H$8, 2, FALSE)),"")</f>
        <v/>
      </c>
      <c r="J103" s="15"/>
    </row>
    <row r="104" spans="2:10">
      <c r="B104" s="14">
        <v>101</v>
      </c>
      <c r="C104" s="15"/>
      <c r="D104" s="15"/>
      <c r="E104" s="15"/>
      <c r="F104" s="15"/>
      <c r="G104" s="15"/>
      <c r="H104" s="15"/>
      <c r="I104" s="33" t="str">
        <f>IFERROR((VLOOKUP(G104, メトリクス設定!$B$5:$E$73, 4, FALSE) * VLOOKUP(H104, メトリクス設定!$G$5:$H$8, 2, FALSE)),"")</f>
        <v/>
      </c>
      <c r="J104" s="15"/>
    </row>
    <row r="105" spans="2:10">
      <c r="B105" s="14">
        <v>102</v>
      </c>
      <c r="C105" s="15"/>
      <c r="D105" s="15"/>
      <c r="E105" s="15"/>
      <c r="F105" s="15"/>
      <c r="G105" s="15"/>
      <c r="H105" s="15"/>
      <c r="I105" s="33" t="str">
        <f>IFERROR((VLOOKUP(G105, メトリクス設定!$B$5:$E$73, 4, FALSE) * VLOOKUP(H105, メトリクス設定!$G$5:$H$8, 2, FALSE)),"")</f>
        <v/>
      </c>
      <c r="J105" s="15"/>
    </row>
    <row r="106" spans="2:10">
      <c r="B106" s="14">
        <v>103</v>
      </c>
      <c r="C106" s="15"/>
      <c r="D106" s="15"/>
      <c r="E106" s="15"/>
      <c r="F106" s="15"/>
      <c r="G106" s="15"/>
      <c r="H106" s="15"/>
      <c r="I106" s="33" t="str">
        <f>IFERROR((VLOOKUP(G106, メトリクス設定!$B$5:$E$73, 4, FALSE) * VLOOKUP(H106, メトリクス設定!$G$5:$H$8, 2, FALSE)),"")</f>
        <v/>
      </c>
      <c r="J106" s="15"/>
    </row>
    <row r="107" spans="2:10">
      <c r="B107" s="14">
        <v>104</v>
      </c>
      <c r="C107" s="15"/>
      <c r="D107" s="15"/>
      <c r="E107" s="15"/>
      <c r="F107" s="15"/>
      <c r="G107" s="15"/>
      <c r="H107" s="15"/>
      <c r="I107" s="33" t="str">
        <f>IFERROR((VLOOKUP(G107, メトリクス設定!$B$5:$E$73, 4, FALSE) * VLOOKUP(H107, メトリクス設定!$G$5:$H$8, 2, FALSE)),"")</f>
        <v/>
      </c>
      <c r="J107" s="15"/>
    </row>
    <row r="108" spans="2:10">
      <c r="B108" s="14">
        <v>105</v>
      </c>
      <c r="C108" s="15"/>
      <c r="D108" s="15"/>
      <c r="E108" s="15"/>
      <c r="F108" s="15"/>
      <c r="G108" s="15"/>
      <c r="H108" s="15"/>
      <c r="I108" s="33" t="str">
        <f>IFERROR((VLOOKUP(G108, メトリクス設定!$B$5:$E$73, 4, FALSE) * VLOOKUP(H108, メトリクス設定!$G$5:$H$8, 2, FALSE)),"")</f>
        <v/>
      </c>
      <c r="J108" s="15"/>
    </row>
    <row r="109" spans="2:10">
      <c r="B109" s="14">
        <v>106</v>
      </c>
      <c r="C109" s="15"/>
      <c r="D109" s="15"/>
      <c r="E109" s="15"/>
      <c r="F109" s="15"/>
      <c r="G109" s="15"/>
      <c r="H109" s="15"/>
      <c r="I109" s="33" t="str">
        <f>IFERROR((VLOOKUP(G109, メトリクス設定!$B$5:$E$73, 4, FALSE) * VLOOKUP(H109, メトリクス設定!$G$5:$H$8, 2, FALSE)),"")</f>
        <v/>
      </c>
      <c r="J109" s="15"/>
    </row>
    <row r="110" spans="2:10">
      <c r="B110" s="14">
        <v>107</v>
      </c>
      <c r="C110" s="15"/>
      <c r="D110" s="15"/>
      <c r="E110" s="15"/>
      <c r="F110" s="15"/>
      <c r="G110" s="15"/>
      <c r="H110" s="15"/>
      <c r="I110" s="33" t="str">
        <f>IFERROR((VLOOKUP(G110, メトリクス設定!$B$5:$E$73, 4, FALSE) * VLOOKUP(H110, メトリクス設定!$G$5:$H$8, 2, FALSE)),"")</f>
        <v/>
      </c>
      <c r="J110" s="15"/>
    </row>
    <row r="111" spans="2:10">
      <c r="B111" s="14">
        <v>108</v>
      </c>
      <c r="C111" s="15"/>
      <c r="D111" s="15"/>
      <c r="E111" s="15"/>
      <c r="F111" s="15"/>
      <c r="G111" s="15"/>
      <c r="H111" s="15"/>
      <c r="I111" s="33" t="str">
        <f>IFERROR((VLOOKUP(G111, メトリクス設定!$B$5:$E$73, 4, FALSE) * VLOOKUP(H111, メトリクス設定!$G$5:$H$8, 2, FALSE)),"")</f>
        <v/>
      </c>
      <c r="J111" s="15"/>
    </row>
    <row r="112" spans="2:10">
      <c r="B112" s="14">
        <v>109</v>
      </c>
      <c r="C112" s="15"/>
      <c r="D112" s="15"/>
      <c r="E112" s="15"/>
      <c r="F112" s="15"/>
      <c r="G112" s="15"/>
      <c r="H112" s="15"/>
      <c r="I112" s="33" t="str">
        <f>IFERROR((VLOOKUP(G112, メトリクス設定!$B$5:$E$73, 4, FALSE) * VLOOKUP(H112, メトリクス設定!$G$5:$H$8, 2, FALSE)),"")</f>
        <v/>
      </c>
      <c r="J112" s="15"/>
    </row>
    <row r="113" spans="2:10">
      <c r="B113" s="14">
        <v>110</v>
      </c>
      <c r="C113" s="15"/>
      <c r="D113" s="15"/>
      <c r="E113" s="15"/>
      <c r="F113" s="15"/>
      <c r="G113" s="15"/>
      <c r="H113" s="15"/>
      <c r="I113" s="33" t="str">
        <f>IFERROR((VLOOKUP(G113, メトリクス設定!$B$5:$E$73, 4, FALSE) * VLOOKUP(H113, メトリクス設定!$G$5:$H$8, 2, FALSE)),"")</f>
        <v/>
      </c>
      <c r="J113" s="15"/>
    </row>
    <row r="114" spans="2:10">
      <c r="B114" s="14">
        <v>111</v>
      </c>
      <c r="C114" s="15"/>
      <c r="D114" s="15"/>
      <c r="E114" s="15"/>
      <c r="F114" s="15"/>
      <c r="G114" s="15"/>
      <c r="H114" s="15"/>
      <c r="I114" s="33" t="str">
        <f>IFERROR((VLOOKUP(G114, メトリクス設定!$B$5:$E$73, 4, FALSE) * VLOOKUP(H114, メトリクス設定!$G$5:$H$8, 2, FALSE)),"")</f>
        <v/>
      </c>
      <c r="J114" s="15"/>
    </row>
    <row r="115" spans="2:10">
      <c r="B115" s="14">
        <v>112</v>
      </c>
      <c r="C115" s="15"/>
      <c r="D115" s="15"/>
      <c r="E115" s="15"/>
      <c r="F115" s="15"/>
      <c r="G115" s="15"/>
      <c r="H115" s="15"/>
      <c r="I115" s="33" t="str">
        <f>IFERROR((VLOOKUP(G115, メトリクス設定!$B$5:$E$73, 4, FALSE) * VLOOKUP(H115, メトリクス設定!$G$5:$H$8, 2, FALSE)),"")</f>
        <v/>
      </c>
      <c r="J115" s="15"/>
    </row>
    <row r="116" spans="2:10">
      <c r="B116" s="14">
        <v>113</v>
      </c>
      <c r="C116" s="15"/>
      <c r="D116" s="15"/>
      <c r="E116" s="15"/>
      <c r="F116" s="15"/>
      <c r="G116" s="15"/>
      <c r="H116" s="15"/>
      <c r="I116" s="33" t="str">
        <f>IFERROR((VLOOKUP(G116, メトリクス設定!$B$5:$E$73, 4, FALSE) * VLOOKUP(H116, メトリクス設定!$G$5:$H$8, 2, FALSE)),"")</f>
        <v/>
      </c>
      <c r="J116" s="15"/>
    </row>
    <row r="117" spans="2:10">
      <c r="B117" s="14">
        <v>114</v>
      </c>
      <c r="C117" s="15"/>
      <c r="D117" s="15"/>
      <c r="E117" s="15"/>
      <c r="F117" s="15"/>
      <c r="G117" s="15"/>
      <c r="H117" s="15"/>
      <c r="I117" s="33" t="str">
        <f>IFERROR((VLOOKUP(G117, メトリクス設定!$B$5:$E$73, 4, FALSE) * VLOOKUP(H117, メトリクス設定!$G$5:$H$8, 2, FALSE)),"")</f>
        <v/>
      </c>
      <c r="J117" s="15"/>
    </row>
    <row r="118" spans="2:10">
      <c r="B118" s="14">
        <v>115</v>
      </c>
      <c r="C118" s="15"/>
      <c r="D118" s="15"/>
      <c r="E118" s="15"/>
      <c r="F118" s="15"/>
      <c r="G118" s="15"/>
      <c r="H118" s="15"/>
      <c r="I118" s="33" t="str">
        <f>IFERROR((VLOOKUP(G118, メトリクス設定!$B$5:$E$73, 4, FALSE) * VLOOKUP(H118, メトリクス設定!$G$5:$H$8, 2, FALSE)),"")</f>
        <v/>
      </c>
      <c r="J118" s="15"/>
    </row>
    <row r="119" spans="2:10">
      <c r="B119" s="14">
        <v>116</v>
      </c>
      <c r="C119" s="15"/>
      <c r="D119" s="15"/>
      <c r="E119" s="15"/>
      <c r="F119" s="15"/>
      <c r="G119" s="15"/>
      <c r="H119" s="15"/>
      <c r="I119" s="33" t="str">
        <f>IFERROR((VLOOKUP(G119, メトリクス設定!$B$5:$E$73, 4, FALSE) * VLOOKUP(H119, メトリクス設定!$G$5:$H$8, 2, FALSE)),"")</f>
        <v/>
      </c>
      <c r="J119" s="15"/>
    </row>
    <row r="120" spans="2:10">
      <c r="B120" s="14">
        <v>117</v>
      </c>
      <c r="C120" s="15"/>
      <c r="D120" s="15"/>
      <c r="E120" s="15"/>
      <c r="F120" s="15"/>
      <c r="G120" s="15"/>
      <c r="H120" s="15"/>
      <c r="I120" s="33" t="str">
        <f>IFERROR((VLOOKUP(G120, メトリクス設定!$B$5:$E$73, 4, FALSE) * VLOOKUP(H120, メトリクス設定!$G$5:$H$8, 2, FALSE)),"")</f>
        <v/>
      </c>
      <c r="J120" s="15"/>
    </row>
    <row r="121" spans="2:10">
      <c r="B121" s="14">
        <v>118</v>
      </c>
      <c r="C121" s="15"/>
      <c r="D121" s="15"/>
      <c r="E121" s="15"/>
      <c r="F121" s="15"/>
      <c r="G121" s="15"/>
      <c r="H121" s="15"/>
      <c r="I121" s="33" t="str">
        <f>IFERROR((VLOOKUP(G121, メトリクス設定!$B$5:$E$73, 4, FALSE) * VLOOKUP(H121, メトリクス設定!$G$5:$H$8, 2, FALSE)),"")</f>
        <v/>
      </c>
      <c r="J121" s="15"/>
    </row>
    <row r="122" spans="2:10">
      <c r="B122" s="14">
        <v>119</v>
      </c>
      <c r="C122" s="15"/>
      <c r="D122" s="15"/>
      <c r="E122" s="15"/>
      <c r="F122" s="15"/>
      <c r="G122" s="15"/>
      <c r="H122" s="15"/>
      <c r="I122" s="33" t="str">
        <f>IFERROR((VLOOKUP(G122, メトリクス設定!$B$5:$E$73, 4, FALSE) * VLOOKUP(H122, メトリクス設定!$G$5:$H$8, 2, FALSE)),"")</f>
        <v/>
      </c>
      <c r="J122" s="15"/>
    </row>
    <row r="123" spans="2:10">
      <c r="B123" s="14">
        <v>120</v>
      </c>
      <c r="C123" s="15"/>
      <c r="D123" s="15"/>
      <c r="E123" s="15"/>
      <c r="F123" s="15"/>
      <c r="G123" s="15"/>
      <c r="H123" s="15"/>
      <c r="I123" s="33" t="str">
        <f>IFERROR((VLOOKUP(G123, メトリクス設定!$B$5:$E$73, 4, FALSE) * VLOOKUP(H123, メトリクス設定!$G$5:$H$8, 2, FALSE)),"")</f>
        <v/>
      </c>
      <c r="J123" s="15"/>
    </row>
    <row r="124" spans="2:10">
      <c r="B124" s="14">
        <v>121</v>
      </c>
      <c r="C124" s="15"/>
      <c r="D124" s="15"/>
      <c r="E124" s="15"/>
      <c r="F124" s="15"/>
      <c r="G124" s="15"/>
      <c r="H124" s="15"/>
      <c r="I124" s="33" t="str">
        <f>IFERROR((VLOOKUP(G124, メトリクス設定!$B$5:$E$73, 4, FALSE) * VLOOKUP(H124, メトリクス設定!$G$5:$H$8, 2, FALSE)),"")</f>
        <v/>
      </c>
      <c r="J124" s="15"/>
    </row>
    <row r="125" spans="2:10">
      <c r="B125" s="14">
        <v>122</v>
      </c>
      <c r="C125" s="15"/>
      <c r="D125" s="15"/>
      <c r="E125" s="15"/>
      <c r="F125" s="15"/>
      <c r="G125" s="15"/>
      <c r="H125" s="15"/>
      <c r="I125" s="33" t="str">
        <f>IFERROR((VLOOKUP(G125, メトリクス設定!$B$5:$E$73, 4, FALSE) * VLOOKUP(H125, メトリクス設定!$G$5:$H$8, 2, FALSE)),"")</f>
        <v/>
      </c>
      <c r="J125" s="15"/>
    </row>
    <row r="126" spans="2:10">
      <c r="B126" s="14">
        <v>123</v>
      </c>
      <c r="C126" s="15"/>
      <c r="D126" s="15"/>
      <c r="E126" s="15"/>
      <c r="F126" s="15"/>
      <c r="G126" s="15"/>
      <c r="H126" s="15"/>
      <c r="I126" s="33" t="str">
        <f>IFERROR((VLOOKUP(G126, メトリクス設定!$B$5:$E$73, 4, FALSE) * VLOOKUP(H126, メトリクス設定!$G$5:$H$8, 2, FALSE)),"")</f>
        <v/>
      </c>
      <c r="J126" s="15"/>
    </row>
    <row r="127" spans="2:10">
      <c r="B127" s="14">
        <v>124</v>
      </c>
      <c r="C127" s="15"/>
      <c r="D127" s="15"/>
      <c r="E127" s="15"/>
      <c r="F127" s="15"/>
      <c r="G127" s="15"/>
      <c r="H127" s="15"/>
      <c r="I127" s="33" t="str">
        <f>IFERROR((VLOOKUP(G127, メトリクス設定!$B$5:$E$73, 4, FALSE) * VLOOKUP(H127, メトリクス設定!$G$5:$H$8, 2, FALSE)),"")</f>
        <v/>
      </c>
      <c r="J127" s="15"/>
    </row>
    <row r="128" spans="2:10">
      <c r="B128" s="14">
        <v>125</v>
      </c>
      <c r="C128" s="15"/>
      <c r="D128" s="15"/>
      <c r="E128" s="15"/>
      <c r="F128" s="15"/>
      <c r="G128" s="15"/>
      <c r="H128" s="15"/>
      <c r="I128" s="33" t="str">
        <f>IFERROR((VLOOKUP(G128, メトリクス設定!$B$5:$E$73, 4, FALSE) * VLOOKUP(H128, メトリクス設定!$G$5:$H$8, 2, FALSE)),"")</f>
        <v/>
      </c>
      <c r="J128" s="15"/>
    </row>
    <row r="129" spans="2:10">
      <c r="B129" s="14">
        <v>126</v>
      </c>
      <c r="C129" s="15"/>
      <c r="D129" s="15"/>
      <c r="E129" s="15"/>
      <c r="F129" s="15"/>
      <c r="G129" s="15"/>
      <c r="H129" s="15"/>
      <c r="I129" s="33" t="str">
        <f>IFERROR((VLOOKUP(G129, メトリクス設定!$B$5:$E$73, 4, FALSE) * VLOOKUP(H129, メトリクス設定!$G$5:$H$8, 2, FALSE)),"")</f>
        <v/>
      </c>
      <c r="J129" s="15"/>
    </row>
    <row r="130" spans="2:10">
      <c r="B130" s="14">
        <v>127</v>
      </c>
      <c r="C130" s="15"/>
      <c r="D130" s="15"/>
      <c r="E130" s="15"/>
      <c r="F130" s="15"/>
      <c r="G130" s="15"/>
      <c r="H130" s="15"/>
      <c r="I130" s="33" t="str">
        <f>IFERROR((VLOOKUP(G130, メトリクス設定!$B$5:$E$73, 4, FALSE) * VLOOKUP(H130, メトリクス設定!$G$5:$H$8, 2, FALSE)),"")</f>
        <v/>
      </c>
      <c r="J130" s="15"/>
    </row>
    <row r="131" spans="2:10">
      <c r="B131" s="14">
        <v>128</v>
      </c>
      <c r="C131" s="15"/>
      <c r="D131" s="15"/>
      <c r="E131" s="15"/>
      <c r="F131" s="15"/>
      <c r="G131" s="15"/>
      <c r="H131" s="15"/>
      <c r="I131" s="33" t="str">
        <f>IFERROR((VLOOKUP(G131, メトリクス設定!$B$5:$E$73, 4, FALSE) * VLOOKUP(H131, メトリクス設定!$G$5:$H$8, 2, FALSE)),"")</f>
        <v/>
      </c>
      <c r="J131" s="15"/>
    </row>
    <row r="132" spans="2:10">
      <c r="B132" s="14">
        <v>129</v>
      </c>
      <c r="C132" s="15"/>
      <c r="D132" s="15"/>
      <c r="E132" s="15"/>
      <c r="F132" s="15"/>
      <c r="G132" s="15"/>
      <c r="H132" s="15"/>
      <c r="I132" s="33" t="str">
        <f>IFERROR((VLOOKUP(G132, メトリクス設定!$B$5:$E$73, 4, FALSE) * VLOOKUP(H132, メトリクス設定!$G$5:$H$8, 2, FALSE)),"")</f>
        <v/>
      </c>
      <c r="J132" s="15"/>
    </row>
    <row r="133" spans="2:10">
      <c r="B133" s="14">
        <v>130</v>
      </c>
      <c r="C133" s="15"/>
      <c r="D133" s="15"/>
      <c r="E133" s="15"/>
      <c r="F133" s="15"/>
      <c r="G133" s="15"/>
      <c r="H133" s="15"/>
      <c r="I133" s="33" t="str">
        <f>IFERROR((VLOOKUP(G133, メトリクス設定!$B$5:$E$73, 4, FALSE) * VLOOKUP(H133, メトリクス設定!$G$5:$H$8, 2, FALSE)),"")</f>
        <v/>
      </c>
      <c r="J133" s="15"/>
    </row>
    <row r="134" spans="2:10">
      <c r="B134" s="14">
        <v>131</v>
      </c>
      <c r="C134" s="15"/>
      <c r="D134" s="15"/>
      <c r="E134" s="15"/>
      <c r="F134" s="15"/>
      <c r="G134" s="15"/>
      <c r="H134" s="15"/>
      <c r="I134" s="33" t="str">
        <f>IFERROR((VLOOKUP(G134, メトリクス設定!$B$5:$E$73, 4, FALSE) * VLOOKUP(H134, メトリクス設定!$G$5:$H$8, 2, FALSE)),"")</f>
        <v/>
      </c>
      <c r="J134" s="15"/>
    </row>
    <row r="135" spans="2:10">
      <c r="B135" s="14">
        <v>132</v>
      </c>
      <c r="C135" s="15"/>
      <c r="D135" s="15"/>
      <c r="E135" s="15"/>
      <c r="F135" s="15"/>
      <c r="G135" s="15"/>
      <c r="H135" s="15"/>
      <c r="I135" s="33" t="str">
        <f>IFERROR((VLOOKUP(G135, メトリクス設定!$B$5:$E$73, 4, FALSE) * VLOOKUP(H135, メトリクス設定!$G$5:$H$8, 2, FALSE)),"")</f>
        <v/>
      </c>
      <c r="J135" s="15"/>
    </row>
    <row r="136" spans="2:10">
      <c r="B136" s="14">
        <v>133</v>
      </c>
      <c r="C136" s="15"/>
      <c r="D136" s="15"/>
      <c r="E136" s="15"/>
      <c r="F136" s="15"/>
      <c r="G136" s="15"/>
      <c r="H136" s="15"/>
      <c r="I136" s="33" t="str">
        <f>IFERROR((VLOOKUP(G136, メトリクス設定!$B$5:$E$73, 4, FALSE) * VLOOKUP(H136, メトリクス設定!$G$5:$H$8, 2, FALSE)),"")</f>
        <v/>
      </c>
      <c r="J136" s="15"/>
    </row>
    <row r="137" spans="2:10">
      <c r="B137" s="14">
        <v>134</v>
      </c>
      <c r="C137" s="15"/>
      <c r="D137" s="15"/>
      <c r="E137" s="15"/>
      <c r="F137" s="15"/>
      <c r="G137" s="15"/>
      <c r="H137" s="15"/>
      <c r="I137" s="33" t="str">
        <f>IFERROR((VLOOKUP(G137, メトリクス設定!$B$5:$E$73, 4, FALSE) * VLOOKUP(H137, メトリクス設定!$G$5:$H$8, 2, FALSE)),"")</f>
        <v/>
      </c>
      <c r="J137" s="15"/>
    </row>
    <row r="138" spans="2:10">
      <c r="B138" s="14">
        <v>135</v>
      </c>
      <c r="C138" s="15"/>
      <c r="D138" s="15"/>
      <c r="E138" s="15"/>
      <c r="F138" s="15"/>
      <c r="G138" s="15"/>
      <c r="H138" s="15"/>
      <c r="I138" s="33" t="str">
        <f>IFERROR((VLOOKUP(G138, メトリクス設定!$B$5:$E$73, 4, FALSE) * VLOOKUP(H138, メトリクス設定!$G$5:$H$8, 2, FALSE)),"")</f>
        <v/>
      </c>
      <c r="J138" s="15"/>
    </row>
    <row r="139" spans="2:10">
      <c r="B139" s="14">
        <v>136</v>
      </c>
      <c r="C139" s="15"/>
      <c r="D139" s="15"/>
      <c r="E139" s="15"/>
      <c r="F139" s="15"/>
      <c r="G139" s="15"/>
      <c r="H139" s="15"/>
      <c r="I139" s="33" t="str">
        <f>IFERROR((VLOOKUP(G139, メトリクス設定!$B$5:$E$73, 4, FALSE) * VLOOKUP(H139, メトリクス設定!$G$5:$H$8, 2, FALSE)),"")</f>
        <v/>
      </c>
      <c r="J139" s="15"/>
    </row>
    <row r="140" spans="2:10">
      <c r="B140" s="14">
        <v>137</v>
      </c>
      <c r="C140" s="15"/>
      <c r="D140" s="15"/>
      <c r="E140" s="15"/>
      <c r="F140" s="15"/>
      <c r="G140" s="15"/>
      <c r="H140" s="15"/>
      <c r="I140" s="33" t="str">
        <f>IFERROR((VLOOKUP(G140, メトリクス設定!$B$5:$E$73, 4, FALSE) * VLOOKUP(H140, メトリクス設定!$G$5:$H$8, 2, FALSE)),"")</f>
        <v/>
      </c>
      <c r="J140" s="15"/>
    </row>
    <row r="141" spans="2:10">
      <c r="B141" s="14">
        <v>138</v>
      </c>
      <c r="C141" s="15"/>
      <c r="D141" s="15"/>
      <c r="E141" s="15"/>
      <c r="F141" s="15"/>
      <c r="G141" s="15"/>
      <c r="H141" s="15"/>
      <c r="I141" s="33" t="str">
        <f>IFERROR((VLOOKUP(G141, メトリクス設定!$B$5:$E$73, 4, FALSE) * VLOOKUP(H141, メトリクス設定!$G$5:$H$8, 2, FALSE)),"")</f>
        <v/>
      </c>
      <c r="J141" s="15"/>
    </row>
    <row r="142" spans="2:10">
      <c r="B142" s="14">
        <v>139</v>
      </c>
      <c r="C142" s="15"/>
      <c r="D142" s="15"/>
      <c r="E142" s="15"/>
      <c r="F142" s="15"/>
      <c r="G142" s="15"/>
      <c r="H142" s="15"/>
      <c r="I142" s="33" t="str">
        <f>IFERROR((VLOOKUP(G142, メトリクス設定!$B$5:$E$73, 4, FALSE) * VLOOKUP(H142, メトリクス設定!$G$5:$H$8, 2, FALSE)),"")</f>
        <v/>
      </c>
      <c r="J142" s="15"/>
    </row>
    <row r="143" spans="2:10">
      <c r="B143" s="14">
        <v>140</v>
      </c>
      <c r="C143" s="15"/>
      <c r="D143" s="15"/>
      <c r="E143" s="15"/>
      <c r="F143" s="15"/>
      <c r="G143" s="15"/>
      <c r="H143" s="15"/>
      <c r="I143" s="33" t="str">
        <f>IFERROR((VLOOKUP(G143, メトリクス設定!$B$5:$E$73, 4, FALSE) * VLOOKUP(H143, メトリクス設定!$G$5:$H$8, 2, FALSE)),"")</f>
        <v/>
      </c>
      <c r="J143" s="15"/>
    </row>
    <row r="144" spans="2:10">
      <c r="B144" s="14">
        <v>141</v>
      </c>
      <c r="C144" s="15"/>
      <c r="D144" s="15"/>
      <c r="E144" s="15"/>
      <c r="F144" s="15"/>
      <c r="G144" s="15"/>
      <c r="H144" s="15"/>
      <c r="I144" s="33" t="str">
        <f>IFERROR((VLOOKUP(G144, メトリクス設定!$B$5:$E$73, 4, FALSE) * VLOOKUP(H144, メトリクス設定!$G$5:$H$8, 2, FALSE)),"")</f>
        <v/>
      </c>
      <c r="J144" s="15"/>
    </row>
    <row r="145" spans="2:10">
      <c r="B145" s="14">
        <v>142</v>
      </c>
      <c r="C145" s="15"/>
      <c r="D145" s="15"/>
      <c r="E145" s="15"/>
      <c r="F145" s="15"/>
      <c r="G145" s="15"/>
      <c r="H145" s="15"/>
      <c r="I145" s="33" t="str">
        <f>IFERROR((VLOOKUP(G145, メトリクス設定!$B$5:$E$73, 4, FALSE) * VLOOKUP(H145, メトリクス設定!$G$5:$H$8, 2, FALSE)),"")</f>
        <v/>
      </c>
      <c r="J145" s="15"/>
    </row>
    <row r="146" spans="2:10">
      <c r="B146" s="14">
        <v>143</v>
      </c>
      <c r="C146" s="15"/>
      <c r="D146" s="15"/>
      <c r="E146" s="15"/>
      <c r="F146" s="15"/>
      <c r="G146" s="15"/>
      <c r="H146" s="15"/>
      <c r="I146" s="33" t="str">
        <f>IFERROR((VLOOKUP(G146, メトリクス設定!$B$5:$E$73, 4, FALSE) * VLOOKUP(H146, メトリクス設定!$G$5:$H$8, 2, FALSE)),"")</f>
        <v/>
      </c>
      <c r="J146" s="15"/>
    </row>
    <row r="147" spans="2:10">
      <c r="B147" s="14">
        <v>144</v>
      </c>
      <c r="C147" s="15"/>
      <c r="D147" s="15"/>
      <c r="E147" s="15"/>
      <c r="F147" s="15"/>
      <c r="G147" s="15"/>
      <c r="H147" s="15"/>
      <c r="I147" s="33" t="str">
        <f>IFERROR((VLOOKUP(G147, メトリクス設定!$B$5:$E$73, 4, FALSE) * VLOOKUP(H147, メトリクス設定!$G$5:$H$8, 2, FALSE)),"")</f>
        <v/>
      </c>
      <c r="J147" s="15"/>
    </row>
    <row r="148" spans="2:10">
      <c r="B148" s="14">
        <v>145</v>
      </c>
      <c r="C148" s="15"/>
      <c r="D148" s="15"/>
      <c r="E148" s="15"/>
      <c r="F148" s="15"/>
      <c r="G148" s="15"/>
      <c r="H148" s="15"/>
      <c r="I148" s="33" t="str">
        <f>IFERROR((VLOOKUP(G148, メトリクス設定!$B$5:$E$73, 4, FALSE) * VLOOKUP(H148, メトリクス設定!$G$5:$H$8, 2, FALSE)),"")</f>
        <v/>
      </c>
      <c r="J148" s="15"/>
    </row>
    <row r="149" spans="2:10">
      <c r="B149" s="14">
        <v>146</v>
      </c>
      <c r="C149" s="15"/>
      <c r="D149" s="15"/>
      <c r="E149" s="15"/>
      <c r="F149" s="15"/>
      <c r="G149" s="15"/>
      <c r="H149" s="15"/>
      <c r="I149" s="33" t="str">
        <f>IFERROR((VLOOKUP(G149, メトリクス設定!$B$5:$E$73, 4, FALSE) * VLOOKUP(H149, メトリクス設定!$G$5:$H$8, 2, FALSE)),"")</f>
        <v/>
      </c>
      <c r="J149" s="15"/>
    </row>
    <row r="150" spans="2:10">
      <c r="B150" s="14">
        <v>147</v>
      </c>
      <c r="C150" s="15"/>
      <c r="D150" s="15"/>
      <c r="E150" s="15"/>
      <c r="F150" s="15"/>
      <c r="G150" s="15"/>
      <c r="H150" s="15"/>
      <c r="I150" s="33" t="str">
        <f>IFERROR((VLOOKUP(G150, メトリクス設定!$B$5:$E$73, 4, FALSE) * VLOOKUP(H150, メトリクス設定!$G$5:$H$8, 2, FALSE)),"")</f>
        <v/>
      </c>
      <c r="J150" s="15"/>
    </row>
    <row r="151" spans="2:10">
      <c r="B151" s="14">
        <v>148</v>
      </c>
      <c r="C151" s="15"/>
      <c r="D151" s="15"/>
      <c r="E151" s="15"/>
      <c r="F151" s="15"/>
      <c r="G151" s="15"/>
      <c r="H151" s="15"/>
      <c r="I151" s="33" t="str">
        <f>IFERROR((VLOOKUP(G151, メトリクス設定!$B$5:$E$73, 4, FALSE) * VLOOKUP(H151, メトリクス設定!$G$5:$H$8, 2, FALSE)),"")</f>
        <v/>
      </c>
      <c r="J151" s="15"/>
    </row>
    <row r="152" spans="2:10">
      <c r="B152" s="14">
        <v>149</v>
      </c>
      <c r="C152" s="15"/>
      <c r="D152" s="15"/>
      <c r="E152" s="15"/>
      <c r="F152" s="15"/>
      <c r="G152" s="15"/>
      <c r="H152" s="15"/>
      <c r="I152" s="33" t="str">
        <f>IFERROR((VLOOKUP(G152, メトリクス設定!$B$5:$E$73, 4, FALSE) * VLOOKUP(H152, メトリクス設定!$G$5:$H$8, 2, FALSE)),"")</f>
        <v/>
      </c>
      <c r="J152" s="15"/>
    </row>
    <row r="153" spans="2:10">
      <c r="B153" s="14">
        <v>150</v>
      </c>
      <c r="C153" s="15"/>
      <c r="D153" s="15"/>
      <c r="E153" s="15"/>
      <c r="F153" s="15"/>
      <c r="G153" s="15"/>
      <c r="H153" s="15"/>
      <c r="I153" s="33" t="str">
        <f>IFERROR((VLOOKUP(G153, メトリクス設定!$B$5:$E$73, 4, FALSE) * VLOOKUP(H153, メトリクス設定!$G$5:$H$8, 2, FALSE)),"")</f>
        <v/>
      </c>
      <c r="J153" s="15"/>
    </row>
    <row r="154" spans="2:10">
      <c r="B154" s="14">
        <v>151</v>
      </c>
      <c r="C154" s="15"/>
      <c r="D154" s="15"/>
      <c r="E154" s="15"/>
      <c r="F154" s="15"/>
      <c r="G154" s="15"/>
      <c r="H154" s="15"/>
      <c r="I154" s="33" t="str">
        <f>IFERROR((VLOOKUP(G154, メトリクス設定!$B$5:$E$73, 4, FALSE) * VLOOKUP(H154, メトリクス設定!$G$5:$H$8, 2, FALSE)),"")</f>
        <v/>
      </c>
      <c r="J154" s="15"/>
    </row>
    <row r="155" spans="2:10">
      <c r="B155" s="14">
        <v>152</v>
      </c>
      <c r="C155" s="15"/>
      <c r="D155" s="15"/>
      <c r="E155" s="15"/>
      <c r="F155" s="15"/>
      <c r="G155" s="15"/>
      <c r="H155" s="15"/>
      <c r="I155" s="33" t="str">
        <f>IFERROR((VLOOKUP(G155, メトリクス設定!$B$5:$E$73, 4, FALSE) * VLOOKUP(H155, メトリクス設定!$G$5:$H$8, 2, FALSE)),"")</f>
        <v/>
      </c>
      <c r="J155" s="15"/>
    </row>
    <row r="156" spans="2:10">
      <c r="B156" s="14">
        <v>153</v>
      </c>
      <c r="C156" s="15"/>
      <c r="D156" s="15"/>
      <c r="E156" s="15"/>
      <c r="F156" s="15"/>
      <c r="G156" s="15"/>
      <c r="H156" s="15"/>
      <c r="I156" s="33" t="str">
        <f>IFERROR((VLOOKUP(G156, メトリクス設定!$B$5:$E$73, 4, FALSE) * VLOOKUP(H156, メトリクス設定!$G$5:$H$8, 2, FALSE)),"")</f>
        <v/>
      </c>
      <c r="J156" s="15"/>
    </row>
    <row r="157" spans="2:10">
      <c r="B157" s="14">
        <v>154</v>
      </c>
      <c r="C157" s="15"/>
      <c r="D157" s="15"/>
      <c r="E157" s="15"/>
      <c r="F157" s="15"/>
      <c r="G157" s="15"/>
      <c r="H157" s="15"/>
      <c r="I157" s="33" t="str">
        <f>IFERROR((VLOOKUP(G157, メトリクス設定!$B$5:$E$73, 4, FALSE) * VLOOKUP(H157, メトリクス設定!$G$5:$H$8, 2, FALSE)),"")</f>
        <v/>
      </c>
      <c r="J157" s="15"/>
    </row>
    <row r="158" spans="2:10">
      <c r="B158" s="14">
        <v>155</v>
      </c>
      <c r="C158" s="15"/>
      <c r="D158" s="15"/>
      <c r="E158" s="15"/>
      <c r="F158" s="15"/>
      <c r="G158" s="15"/>
      <c r="H158" s="15"/>
      <c r="I158" s="33" t="str">
        <f>IFERROR((VLOOKUP(G158, メトリクス設定!$B$5:$E$73, 4, FALSE) * VLOOKUP(H158, メトリクス設定!$G$5:$H$8, 2, FALSE)),"")</f>
        <v/>
      </c>
      <c r="J158" s="15"/>
    </row>
    <row r="159" spans="2:10">
      <c r="B159" s="14">
        <v>156</v>
      </c>
      <c r="C159" s="15"/>
      <c r="D159" s="15"/>
      <c r="E159" s="15"/>
      <c r="F159" s="15"/>
      <c r="G159" s="15"/>
      <c r="H159" s="15"/>
      <c r="I159" s="33" t="str">
        <f>IFERROR((VLOOKUP(G159, メトリクス設定!$B$5:$E$73, 4, FALSE) * VLOOKUP(H159, メトリクス設定!$G$5:$H$8, 2, FALSE)),"")</f>
        <v/>
      </c>
      <c r="J159" s="15"/>
    </row>
    <row r="160" spans="2:10">
      <c r="B160" s="14">
        <v>157</v>
      </c>
      <c r="C160" s="15"/>
      <c r="D160" s="15"/>
      <c r="E160" s="15"/>
      <c r="F160" s="15"/>
      <c r="G160" s="15"/>
      <c r="H160" s="15"/>
      <c r="I160" s="33" t="str">
        <f>IFERROR((VLOOKUP(G160, メトリクス設定!$B$5:$E$73, 4, FALSE) * VLOOKUP(H160, メトリクス設定!$G$5:$H$8, 2, FALSE)),"")</f>
        <v/>
      </c>
      <c r="J160" s="15"/>
    </row>
    <row r="161" spans="2:10">
      <c r="B161" s="14">
        <v>158</v>
      </c>
      <c r="C161" s="15"/>
      <c r="D161" s="15"/>
      <c r="E161" s="15"/>
      <c r="F161" s="15"/>
      <c r="G161" s="15"/>
      <c r="H161" s="15"/>
      <c r="I161" s="33" t="str">
        <f>IFERROR((VLOOKUP(G161, メトリクス設定!$B$5:$E$73, 4, FALSE) * VLOOKUP(H161, メトリクス設定!$G$5:$H$8, 2, FALSE)),"")</f>
        <v/>
      </c>
      <c r="J161" s="15"/>
    </row>
    <row r="162" spans="2:10">
      <c r="B162" s="14">
        <v>159</v>
      </c>
      <c r="C162" s="15"/>
      <c r="D162" s="15"/>
      <c r="E162" s="15"/>
      <c r="F162" s="15"/>
      <c r="G162" s="15"/>
      <c r="H162" s="15"/>
      <c r="I162" s="33" t="str">
        <f>IFERROR((VLOOKUP(G162, メトリクス設定!$B$5:$E$73, 4, FALSE) * VLOOKUP(H162, メトリクス設定!$G$5:$H$8, 2, FALSE)),"")</f>
        <v/>
      </c>
      <c r="J162" s="15"/>
    </row>
    <row r="163" spans="2:10">
      <c r="B163" s="14">
        <v>160</v>
      </c>
      <c r="C163" s="15"/>
      <c r="D163" s="15"/>
      <c r="E163" s="15"/>
      <c r="F163" s="15"/>
      <c r="G163" s="15"/>
      <c r="H163" s="15"/>
      <c r="I163" s="33" t="str">
        <f>IFERROR((VLOOKUP(G163, メトリクス設定!$B$5:$E$73, 4, FALSE) * VLOOKUP(H163, メトリクス設定!$G$5:$H$8, 2, FALSE)),"")</f>
        <v/>
      </c>
      <c r="J163" s="15"/>
    </row>
    <row r="164" spans="2:10">
      <c r="B164" s="14">
        <v>161</v>
      </c>
      <c r="C164" s="15"/>
      <c r="D164" s="15"/>
      <c r="E164" s="15"/>
      <c r="F164" s="15"/>
      <c r="G164" s="15"/>
      <c r="H164" s="15"/>
      <c r="I164" s="33" t="str">
        <f>IFERROR((VLOOKUP(G164, メトリクス設定!$B$5:$E$73, 4, FALSE) * VLOOKUP(H164, メトリクス設定!$G$5:$H$8, 2, FALSE)),"")</f>
        <v/>
      </c>
      <c r="J164" s="15"/>
    </row>
    <row r="165" spans="2:10">
      <c r="B165" s="14">
        <v>162</v>
      </c>
      <c r="C165" s="15"/>
      <c r="D165" s="15"/>
      <c r="E165" s="15"/>
      <c r="F165" s="15"/>
      <c r="G165" s="15"/>
      <c r="H165" s="15"/>
      <c r="I165" s="33" t="str">
        <f>IFERROR((VLOOKUP(G165, メトリクス設定!$B$5:$E$73, 4, FALSE) * VLOOKUP(H165, メトリクス設定!$G$5:$H$8, 2, FALSE)),"")</f>
        <v/>
      </c>
      <c r="J165" s="15"/>
    </row>
    <row r="166" spans="2:10">
      <c r="B166" s="14">
        <v>163</v>
      </c>
      <c r="C166" s="15"/>
      <c r="D166" s="15"/>
      <c r="E166" s="15"/>
      <c r="F166" s="15"/>
      <c r="G166" s="15"/>
      <c r="H166" s="15"/>
      <c r="I166" s="33" t="str">
        <f>IFERROR((VLOOKUP(G166, メトリクス設定!$B$5:$E$73, 4, FALSE) * VLOOKUP(H166, メトリクス設定!$G$5:$H$8, 2, FALSE)),"")</f>
        <v/>
      </c>
      <c r="J166" s="15"/>
    </row>
    <row r="167" spans="2:10">
      <c r="B167" s="14">
        <v>164</v>
      </c>
      <c r="C167" s="15"/>
      <c r="D167" s="15"/>
      <c r="E167" s="15"/>
      <c r="F167" s="15"/>
      <c r="G167" s="15"/>
      <c r="H167" s="15"/>
      <c r="I167" s="33" t="str">
        <f>IFERROR((VLOOKUP(G167, メトリクス設定!$B$5:$E$73, 4, FALSE) * VLOOKUP(H167, メトリクス設定!$G$5:$H$8, 2, FALSE)),"")</f>
        <v/>
      </c>
      <c r="J167" s="15"/>
    </row>
    <row r="168" spans="2:10">
      <c r="B168" s="14">
        <v>165</v>
      </c>
      <c r="C168" s="15"/>
      <c r="D168" s="15"/>
      <c r="E168" s="15"/>
      <c r="F168" s="15"/>
      <c r="G168" s="15"/>
      <c r="H168" s="15"/>
      <c r="I168" s="33" t="str">
        <f>IFERROR((VLOOKUP(G168, メトリクス設定!$B$5:$E$73, 4, FALSE) * VLOOKUP(H168, メトリクス設定!$G$5:$H$8, 2, FALSE)),"")</f>
        <v/>
      </c>
      <c r="J168" s="15"/>
    </row>
    <row r="169" spans="2:10">
      <c r="B169" s="14">
        <v>166</v>
      </c>
      <c r="C169" s="15"/>
      <c r="D169" s="15"/>
      <c r="E169" s="15"/>
      <c r="F169" s="15"/>
      <c r="G169" s="15"/>
      <c r="H169" s="15"/>
      <c r="I169" s="33" t="str">
        <f>IFERROR((VLOOKUP(G169, メトリクス設定!$B$5:$E$73, 4, FALSE) * VLOOKUP(H169, メトリクス設定!$G$5:$H$8, 2, FALSE)),"")</f>
        <v/>
      </c>
      <c r="J169" s="15"/>
    </row>
    <row r="170" spans="2:10">
      <c r="B170" s="14">
        <v>167</v>
      </c>
      <c r="C170" s="15"/>
      <c r="D170" s="15"/>
      <c r="E170" s="15"/>
      <c r="F170" s="15"/>
      <c r="G170" s="15"/>
      <c r="H170" s="15"/>
      <c r="I170" s="33" t="str">
        <f>IFERROR((VLOOKUP(G170, メトリクス設定!$B$5:$E$73, 4, FALSE) * VLOOKUP(H170, メトリクス設定!$G$5:$H$8, 2, FALSE)),"")</f>
        <v/>
      </c>
      <c r="J170" s="15"/>
    </row>
    <row r="171" spans="2:10">
      <c r="B171" s="14">
        <v>168</v>
      </c>
      <c r="C171" s="15"/>
      <c r="D171" s="15"/>
      <c r="E171" s="15"/>
      <c r="F171" s="15"/>
      <c r="G171" s="15"/>
      <c r="H171" s="15"/>
      <c r="I171" s="33" t="str">
        <f>IFERROR((VLOOKUP(G171, メトリクス設定!$B$5:$E$73, 4, FALSE) * VLOOKUP(H171, メトリクス設定!$G$5:$H$8, 2, FALSE)),"")</f>
        <v/>
      </c>
      <c r="J171" s="15"/>
    </row>
    <row r="172" spans="2:10">
      <c r="B172" s="14">
        <v>169</v>
      </c>
      <c r="C172" s="15"/>
      <c r="D172" s="15"/>
      <c r="E172" s="15"/>
      <c r="F172" s="15"/>
      <c r="G172" s="15"/>
      <c r="H172" s="15"/>
      <c r="I172" s="33" t="str">
        <f>IFERROR((VLOOKUP(G172, メトリクス設定!$B$5:$E$73, 4, FALSE) * VLOOKUP(H172, メトリクス設定!$G$5:$H$8, 2, FALSE)),"")</f>
        <v/>
      </c>
      <c r="J172" s="15"/>
    </row>
    <row r="173" spans="2:10">
      <c r="B173" s="14">
        <v>170</v>
      </c>
      <c r="C173" s="15"/>
      <c r="D173" s="15"/>
      <c r="E173" s="15"/>
      <c r="F173" s="15"/>
      <c r="G173" s="15"/>
      <c r="H173" s="15"/>
      <c r="I173" s="33" t="str">
        <f>IFERROR((VLOOKUP(G173, メトリクス設定!$B$5:$E$73, 4, FALSE) * VLOOKUP(H173, メトリクス設定!$G$5:$H$8, 2, FALSE)),"")</f>
        <v/>
      </c>
      <c r="J173" s="15"/>
    </row>
    <row r="174" spans="2:10">
      <c r="B174" s="14">
        <v>171</v>
      </c>
      <c r="C174" s="15"/>
      <c r="D174" s="15"/>
      <c r="E174" s="15"/>
      <c r="F174" s="15"/>
      <c r="G174" s="15"/>
      <c r="H174" s="15"/>
      <c r="I174" s="33" t="str">
        <f>IFERROR((VLOOKUP(G174, メトリクス設定!$B$5:$E$73, 4, FALSE) * VLOOKUP(H174, メトリクス設定!$G$5:$H$8, 2, FALSE)),"")</f>
        <v/>
      </c>
      <c r="J174" s="15"/>
    </row>
    <row r="175" spans="2:10">
      <c r="B175" s="14">
        <v>172</v>
      </c>
      <c r="C175" s="15"/>
      <c r="D175" s="15"/>
      <c r="E175" s="15"/>
      <c r="F175" s="15"/>
      <c r="G175" s="15"/>
      <c r="H175" s="15"/>
      <c r="I175" s="33" t="str">
        <f>IFERROR((VLOOKUP(G175, メトリクス設定!$B$5:$E$73, 4, FALSE) * VLOOKUP(H175, メトリクス設定!$G$5:$H$8, 2, FALSE)),"")</f>
        <v/>
      </c>
      <c r="J175" s="15"/>
    </row>
    <row r="176" spans="2:10">
      <c r="B176" s="14">
        <v>173</v>
      </c>
      <c r="C176" s="15"/>
      <c r="D176" s="15"/>
      <c r="E176" s="15"/>
      <c r="F176" s="15"/>
      <c r="G176" s="15"/>
      <c r="H176" s="15"/>
      <c r="I176" s="33" t="str">
        <f>IFERROR((VLOOKUP(G176, メトリクス設定!$B$5:$E$73, 4, FALSE) * VLOOKUP(H176, メトリクス設定!$G$5:$H$8, 2, FALSE)),"")</f>
        <v/>
      </c>
      <c r="J176" s="15"/>
    </row>
    <row r="177" spans="2:10">
      <c r="B177" s="14">
        <v>174</v>
      </c>
      <c r="C177" s="15"/>
      <c r="D177" s="15"/>
      <c r="E177" s="15"/>
      <c r="F177" s="15"/>
      <c r="G177" s="15"/>
      <c r="H177" s="15"/>
      <c r="I177" s="33" t="str">
        <f>IFERROR((VLOOKUP(G177, メトリクス設定!$B$5:$E$73, 4, FALSE) * VLOOKUP(H177, メトリクス設定!$G$5:$H$8, 2, FALSE)),"")</f>
        <v/>
      </c>
      <c r="J177" s="15"/>
    </row>
    <row r="178" spans="2:10">
      <c r="B178" s="14">
        <v>175</v>
      </c>
      <c r="C178" s="15"/>
      <c r="D178" s="15"/>
      <c r="E178" s="15"/>
      <c r="F178" s="15"/>
      <c r="G178" s="15"/>
      <c r="H178" s="15"/>
      <c r="I178" s="33" t="str">
        <f>IFERROR((VLOOKUP(G178, メトリクス設定!$B$5:$E$73, 4, FALSE) * VLOOKUP(H178, メトリクス設定!$G$5:$H$8, 2, FALSE)),"")</f>
        <v/>
      </c>
      <c r="J178" s="15"/>
    </row>
    <row r="179" spans="2:10">
      <c r="B179" s="14">
        <v>176</v>
      </c>
      <c r="C179" s="15"/>
      <c r="D179" s="15"/>
      <c r="E179" s="15"/>
      <c r="F179" s="15"/>
      <c r="G179" s="15"/>
      <c r="H179" s="15"/>
      <c r="I179" s="33" t="str">
        <f>IFERROR((VLOOKUP(G179, メトリクス設定!$B$5:$E$73, 4, FALSE) * VLOOKUP(H179, メトリクス設定!$G$5:$H$8, 2, FALSE)),"")</f>
        <v/>
      </c>
      <c r="J179" s="15"/>
    </row>
    <row r="180" spans="2:10">
      <c r="B180" s="14">
        <v>177</v>
      </c>
      <c r="C180" s="15"/>
      <c r="D180" s="15"/>
      <c r="E180" s="15"/>
      <c r="F180" s="15"/>
      <c r="G180" s="15"/>
      <c r="H180" s="15"/>
      <c r="I180" s="33" t="str">
        <f>IFERROR((VLOOKUP(G180, メトリクス設定!$B$5:$E$73, 4, FALSE) * VLOOKUP(H180, メトリクス設定!$G$5:$H$8, 2, FALSE)),"")</f>
        <v/>
      </c>
      <c r="J180" s="15"/>
    </row>
    <row r="181" spans="2:10">
      <c r="B181" s="14">
        <v>178</v>
      </c>
      <c r="C181" s="15"/>
      <c r="D181" s="15"/>
      <c r="E181" s="15"/>
      <c r="F181" s="15"/>
      <c r="G181" s="15"/>
      <c r="H181" s="15"/>
      <c r="I181" s="33" t="str">
        <f>IFERROR((VLOOKUP(G181, メトリクス設定!$B$5:$E$73, 4, FALSE) * VLOOKUP(H181, メトリクス設定!$G$5:$H$8, 2, FALSE)),"")</f>
        <v/>
      </c>
      <c r="J181" s="15"/>
    </row>
    <row r="182" spans="2:10">
      <c r="B182" s="14">
        <v>179</v>
      </c>
      <c r="C182" s="15"/>
      <c r="D182" s="15"/>
      <c r="E182" s="15"/>
      <c r="F182" s="15"/>
      <c r="G182" s="15"/>
      <c r="H182" s="15"/>
      <c r="I182" s="33" t="str">
        <f>IFERROR((VLOOKUP(G182, メトリクス設定!$B$5:$E$73, 4, FALSE) * VLOOKUP(H182, メトリクス設定!$G$5:$H$8, 2, FALSE)),"")</f>
        <v/>
      </c>
      <c r="J182" s="15"/>
    </row>
    <row r="183" spans="2:10">
      <c r="B183" s="14">
        <v>180</v>
      </c>
      <c r="C183" s="15"/>
      <c r="D183" s="15"/>
      <c r="E183" s="15"/>
      <c r="F183" s="15"/>
      <c r="G183" s="15"/>
      <c r="H183" s="15"/>
      <c r="I183" s="33" t="str">
        <f>IFERROR((VLOOKUP(G183, メトリクス設定!$B$5:$E$73, 4, FALSE) * VLOOKUP(H183, メトリクス設定!$G$5:$H$8, 2, FALSE)),"")</f>
        <v/>
      </c>
      <c r="J183" s="15"/>
    </row>
    <row r="184" spans="2:10">
      <c r="B184" s="14">
        <v>181</v>
      </c>
      <c r="C184" s="15"/>
      <c r="D184" s="15"/>
      <c r="E184" s="15"/>
      <c r="F184" s="15"/>
      <c r="G184" s="15"/>
      <c r="H184" s="15"/>
      <c r="I184" s="33" t="str">
        <f>IFERROR((VLOOKUP(G184, メトリクス設定!$B$5:$E$73, 4, FALSE) * VLOOKUP(H184, メトリクス設定!$G$5:$H$8, 2, FALSE)),"")</f>
        <v/>
      </c>
      <c r="J184" s="15"/>
    </row>
    <row r="185" spans="2:10">
      <c r="B185" s="14">
        <v>182</v>
      </c>
      <c r="C185" s="15"/>
      <c r="D185" s="15"/>
      <c r="E185" s="15"/>
      <c r="F185" s="15"/>
      <c r="G185" s="15"/>
      <c r="H185" s="15"/>
      <c r="I185" s="33" t="str">
        <f>IFERROR((VLOOKUP(G185, メトリクス設定!$B$5:$E$73, 4, FALSE) * VLOOKUP(H185, メトリクス設定!$G$5:$H$8, 2, FALSE)),"")</f>
        <v/>
      </c>
      <c r="J185" s="15"/>
    </row>
    <row r="186" spans="2:10">
      <c r="B186" s="14">
        <v>183</v>
      </c>
      <c r="C186" s="15"/>
      <c r="D186" s="15"/>
      <c r="E186" s="15"/>
      <c r="F186" s="15"/>
      <c r="G186" s="15"/>
      <c r="H186" s="15"/>
      <c r="I186" s="33" t="str">
        <f>IFERROR((VLOOKUP(G186, メトリクス設定!$B$5:$E$73, 4, FALSE) * VLOOKUP(H186, メトリクス設定!$G$5:$H$8, 2, FALSE)),"")</f>
        <v/>
      </c>
      <c r="J186" s="15"/>
    </row>
    <row r="187" spans="2:10">
      <c r="B187" s="14">
        <v>184</v>
      </c>
      <c r="C187" s="15"/>
      <c r="D187" s="15"/>
      <c r="E187" s="15"/>
      <c r="F187" s="15"/>
      <c r="G187" s="15"/>
      <c r="H187" s="15"/>
      <c r="I187" s="33" t="str">
        <f>IFERROR((VLOOKUP(G187, メトリクス設定!$B$5:$E$73, 4, FALSE) * VLOOKUP(H187, メトリクス設定!$G$5:$H$8, 2, FALSE)),"")</f>
        <v/>
      </c>
      <c r="J187" s="15"/>
    </row>
    <row r="188" spans="2:10">
      <c r="B188" s="14">
        <v>185</v>
      </c>
      <c r="C188" s="15"/>
      <c r="D188" s="15"/>
      <c r="E188" s="15"/>
      <c r="F188" s="15"/>
      <c r="G188" s="15"/>
      <c r="H188" s="15"/>
      <c r="I188" s="33" t="str">
        <f>IFERROR((VLOOKUP(G188, メトリクス設定!$B$5:$E$73, 4, FALSE) * VLOOKUP(H188, メトリクス設定!$G$5:$H$8, 2, FALSE)),"")</f>
        <v/>
      </c>
      <c r="J188" s="15"/>
    </row>
    <row r="189" spans="2:10">
      <c r="B189" s="14">
        <v>186</v>
      </c>
      <c r="C189" s="15"/>
      <c r="D189" s="15"/>
      <c r="E189" s="15"/>
      <c r="F189" s="15"/>
      <c r="G189" s="15"/>
      <c r="H189" s="15"/>
      <c r="I189" s="33" t="str">
        <f>IFERROR((VLOOKUP(G189, メトリクス設定!$B$5:$E$73, 4, FALSE) * VLOOKUP(H189, メトリクス設定!$G$5:$H$8, 2, FALSE)),"")</f>
        <v/>
      </c>
      <c r="J189" s="15"/>
    </row>
    <row r="190" spans="2:10">
      <c r="B190" s="14">
        <v>187</v>
      </c>
      <c r="C190" s="15"/>
      <c r="D190" s="15"/>
      <c r="E190" s="15"/>
      <c r="F190" s="15"/>
      <c r="G190" s="15"/>
      <c r="H190" s="15"/>
      <c r="I190" s="33" t="str">
        <f>IFERROR((VLOOKUP(G190, メトリクス設定!$B$5:$E$73, 4, FALSE) * VLOOKUP(H190, メトリクス設定!$G$5:$H$8, 2, FALSE)),"")</f>
        <v/>
      </c>
      <c r="J190" s="15"/>
    </row>
    <row r="191" spans="2:10">
      <c r="B191" s="14">
        <v>188</v>
      </c>
      <c r="C191" s="15"/>
      <c r="D191" s="15"/>
      <c r="E191" s="15"/>
      <c r="F191" s="15"/>
      <c r="G191" s="15"/>
      <c r="H191" s="15"/>
      <c r="I191" s="33" t="str">
        <f>IFERROR((VLOOKUP(G191, メトリクス設定!$B$5:$E$73, 4, FALSE) * VLOOKUP(H191, メトリクス設定!$G$5:$H$8, 2, FALSE)),"")</f>
        <v/>
      </c>
      <c r="J191" s="15"/>
    </row>
    <row r="192" spans="2:10">
      <c r="B192" s="14">
        <v>189</v>
      </c>
      <c r="C192" s="15"/>
      <c r="D192" s="15"/>
      <c r="E192" s="15"/>
      <c r="F192" s="15"/>
      <c r="G192" s="15"/>
      <c r="H192" s="15"/>
      <c r="I192" s="33" t="str">
        <f>IFERROR((VLOOKUP(G192, メトリクス設定!$B$5:$E$73, 4, FALSE) * VLOOKUP(H192, メトリクス設定!$G$5:$H$8, 2, FALSE)),"")</f>
        <v/>
      </c>
      <c r="J192" s="15"/>
    </row>
    <row r="193" spans="2:10">
      <c r="B193" s="14">
        <v>190</v>
      </c>
      <c r="C193" s="15"/>
      <c r="D193" s="15"/>
      <c r="E193" s="15"/>
      <c r="F193" s="15"/>
      <c r="G193" s="15"/>
      <c r="H193" s="15"/>
      <c r="I193" s="33" t="str">
        <f>IFERROR((VLOOKUP(G193, メトリクス設定!$B$5:$E$73, 4, FALSE) * VLOOKUP(H193, メトリクス設定!$G$5:$H$8, 2, FALSE)),"")</f>
        <v/>
      </c>
      <c r="J193" s="15"/>
    </row>
    <row r="194" spans="2:10">
      <c r="B194" s="14">
        <v>191</v>
      </c>
      <c r="C194" s="15"/>
      <c r="D194" s="15"/>
      <c r="E194" s="15"/>
      <c r="F194" s="15"/>
      <c r="G194" s="15"/>
      <c r="H194" s="15"/>
      <c r="I194" s="33" t="str">
        <f>IFERROR((VLOOKUP(G194, メトリクス設定!$B$5:$E$73, 4, FALSE) * VLOOKUP(H194, メトリクス設定!$G$5:$H$8, 2, FALSE)),"")</f>
        <v/>
      </c>
      <c r="J194" s="15"/>
    </row>
    <row r="195" spans="2:10">
      <c r="B195" s="14">
        <v>192</v>
      </c>
      <c r="C195" s="15"/>
      <c r="D195" s="15"/>
      <c r="E195" s="15"/>
      <c r="F195" s="15"/>
      <c r="G195" s="15"/>
      <c r="H195" s="15"/>
      <c r="I195" s="33" t="str">
        <f>IFERROR((VLOOKUP(G195, メトリクス設定!$B$5:$E$73, 4, FALSE) * VLOOKUP(H195, メトリクス設定!$G$5:$H$8, 2, FALSE)),"")</f>
        <v/>
      </c>
      <c r="J195" s="15"/>
    </row>
    <row r="196" spans="2:10">
      <c r="B196" s="14">
        <v>193</v>
      </c>
      <c r="C196" s="15"/>
      <c r="D196" s="15"/>
      <c r="E196" s="15"/>
      <c r="F196" s="15"/>
      <c r="G196" s="15"/>
      <c r="H196" s="15"/>
      <c r="I196" s="33" t="str">
        <f>IFERROR((VLOOKUP(G196, メトリクス設定!$B$5:$E$73, 4, FALSE) * VLOOKUP(H196, メトリクス設定!$G$5:$H$8, 2, FALSE)),"")</f>
        <v/>
      </c>
      <c r="J196" s="15"/>
    </row>
    <row r="197" spans="2:10">
      <c r="B197" s="14">
        <v>194</v>
      </c>
      <c r="C197" s="15"/>
      <c r="D197" s="15"/>
      <c r="E197" s="15"/>
      <c r="F197" s="15"/>
      <c r="G197" s="15"/>
      <c r="H197" s="15"/>
      <c r="I197" s="33" t="str">
        <f>IFERROR((VLOOKUP(G197, メトリクス設定!$B$5:$E$73, 4, FALSE) * VLOOKUP(H197, メトリクス設定!$G$5:$H$8, 2, FALSE)),"")</f>
        <v/>
      </c>
      <c r="J197" s="15"/>
    </row>
    <row r="198" spans="2:10">
      <c r="B198" s="14">
        <v>195</v>
      </c>
      <c r="C198" s="15"/>
      <c r="D198" s="15"/>
      <c r="E198" s="15"/>
      <c r="F198" s="15"/>
      <c r="G198" s="15"/>
      <c r="H198" s="15"/>
      <c r="I198" s="33" t="str">
        <f>IFERROR((VLOOKUP(G198, メトリクス設定!$B$5:$E$73, 4, FALSE) * VLOOKUP(H198, メトリクス設定!$G$5:$H$8, 2, FALSE)),"")</f>
        <v/>
      </c>
      <c r="J198" s="15"/>
    </row>
    <row r="199" spans="2:10">
      <c r="B199" s="14">
        <v>196</v>
      </c>
      <c r="C199" s="15"/>
      <c r="D199" s="15"/>
      <c r="E199" s="15"/>
      <c r="F199" s="15"/>
      <c r="G199" s="15"/>
      <c r="H199" s="15"/>
      <c r="I199" s="33" t="str">
        <f>IFERROR((VLOOKUP(G199, メトリクス設定!$B$5:$E$73, 4, FALSE) * VLOOKUP(H199, メトリクス設定!$G$5:$H$8, 2, FALSE)),"")</f>
        <v/>
      </c>
      <c r="J199" s="15"/>
    </row>
    <row r="200" spans="2:10">
      <c r="B200" s="14">
        <v>197</v>
      </c>
      <c r="C200" s="15"/>
      <c r="D200" s="15"/>
      <c r="E200" s="15"/>
      <c r="F200" s="15"/>
      <c r="G200" s="15"/>
      <c r="H200" s="15"/>
      <c r="I200" s="33" t="str">
        <f>IFERROR((VLOOKUP(G200, メトリクス設定!$B$5:$E$73, 4, FALSE) * VLOOKUP(H200, メトリクス設定!$G$5:$H$8, 2, FALSE)),"")</f>
        <v/>
      </c>
      <c r="J200" s="15"/>
    </row>
    <row r="201" spans="2:10">
      <c r="B201" s="14">
        <v>198</v>
      </c>
      <c r="C201" s="15"/>
      <c r="D201" s="15"/>
      <c r="E201" s="15"/>
      <c r="F201" s="15"/>
      <c r="G201" s="15"/>
      <c r="H201" s="15"/>
      <c r="I201" s="33" t="str">
        <f>IFERROR((VLOOKUP(G201, メトリクス設定!$B$5:$E$73, 4, FALSE) * VLOOKUP(H201, メトリクス設定!$G$5:$H$8, 2, FALSE)),"")</f>
        <v/>
      </c>
      <c r="J201" s="15"/>
    </row>
    <row r="202" spans="2:10">
      <c r="B202" s="14">
        <v>199</v>
      </c>
      <c r="C202" s="15"/>
      <c r="D202" s="15"/>
      <c r="E202" s="15"/>
      <c r="F202" s="15"/>
      <c r="G202" s="15"/>
      <c r="H202" s="15"/>
      <c r="I202" s="33" t="str">
        <f>IFERROR((VLOOKUP(G202, メトリクス設定!$B$5:$E$73, 4, FALSE) * VLOOKUP(H202, メトリクス設定!$G$5:$H$8, 2, FALSE)),"")</f>
        <v/>
      </c>
      <c r="J202" s="15"/>
    </row>
    <row r="203" spans="2:10">
      <c r="B203" s="14">
        <v>200</v>
      </c>
      <c r="C203" s="15"/>
      <c r="D203" s="15"/>
      <c r="E203" s="15"/>
      <c r="F203" s="15"/>
      <c r="G203" s="15"/>
      <c r="H203" s="15"/>
      <c r="I203" s="33" t="str">
        <f>IFERROR((VLOOKUP(G203, メトリクス設定!$B$5:$E$73, 4, FALSE) * VLOOKUP(H203, メトリクス設定!$G$5:$H$8, 2, FALSE)),"")</f>
        <v/>
      </c>
      <c r="J203" s="15"/>
    </row>
    <row r="204" spans="2:10">
      <c r="B204" s="14">
        <v>201</v>
      </c>
      <c r="C204" s="15"/>
      <c r="D204" s="15"/>
      <c r="E204" s="15"/>
      <c r="F204" s="15"/>
      <c r="G204" s="15"/>
      <c r="H204" s="15"/>
      <c r="I204" s="33" t="str">
        <f>IFERROR((VLOOKUP(G204, メトリクス設定!$B$5:$E$73, 4, FALSE) * VLOOKUP(H204, メトリクス設定!$G$5:$H$8, 2, FALSE)),"")</f>
        <v/>
      </c>
      <c r="J204" s="15"/>
    </row>
    <row r="205" spans="2:10">
      <c r="B205" s="14">
        <v>202</v>
      </c>
      <c r="C205" s="15"/>
      <c r="D205" s="15"/>
      <c r="E205" s="15"/>
      <c r="F205" s="15"/>
      <c r="G205" s="15"/>
      <c r="H205" s="15"/>
      <c r="I205" s="33" t="str">
        <f>IFERROR((VLOOKUP(G205, メトリクス設定!$B$5:$E$73, 4, FALSE) * VLOOKUP(H205, メトリクス設定!$G$5:$H$8, 2, FALSE)),"")</f>
        <v/>
      </c>
      <c r="J205" s="15"/>
    </row>
    <row r="206" spans="2:10">
      <c r="B206" s="14">
        <v>203</v>
      </c>
      <c r="C206" s="15"/>
      <c r="D206" s="15"/>
      <c r="E206" s="15"/>
      <c r="F206" s="15"/>
      <c r="G206" s="15"/>
      <c r="H206" s="15"/>
      <c r="I206" s="33" t="str">
        <f>IFERROR((VLOOKUP(G206, メトリクス設定!$B$5:$E$73, 4, FALSE) * VLOOKUP(H206, メトリクス設定!$G$5:$H$8, 2, FALSE)),"")</f>
        <v/>
      </c>
      <c r="J206" s="15"/>
    </row>
    <row r="207" spans="2:10">
      <c r="B207" s="14">
        <v>204</v>
      </c>
      <c r="C207" s="15"/>
      <c r="D207" s="15"/>
      <c r="E207" s="15"/>
      <c r="F207" s="15"/>
      <c r="G207" s="15"/>
      <c r="H207" s="15"/>
      <c r="I207" s="33" t="str">
        <f>IFERROR((VLOOKUP(G207, メトリクス設定!$B$5:$E$73, 4, FALSE) * VLOOKUP(H207, メトリクス設定!$G$5:$H$8, 2, FALSE)),"")</f>
        <v/>
      </c>
      <c r="J207" s="15"/>
    </row>
    <row r="208" spans="2:10">
      <c r="B208" s="14">
        <v>205</v>
      </c>
      <c r="C208" s="15"/>
      <c r="D208" s="15"/>
      <c r="E208" s="15"/>
      <c r="F208" s="15"/>
      <c r="G208" s="15"/>
      <c r="H208" s="15"/>
      <c r="I208" s="33" t="str">
        <f>IFERROR((VLOOKUP(G208, メトリクス設定!$B$5:$E$73, 4, FALSE) * VLOOKUP(H208, メトリクス設定!$G$5:$H$8, 2, FALSE)),"")</f>
        <v/>
      </c>
      <c r="J208" s="15"/>
    </row>
    <row r="209" spans="2:10">
      <c r="B209" s="14">
        <v>206</v>
      </c>
      <c r="C209" s="15"/>
      <c r="D209" s="15"/>
      <c r="E209" s="15"/>
      <c r="F209" s="15"/>
      <c r="G209" s="15"/>
      <c r="H209" s="15"/>
      <c r="I209" s="33" t="str">
        <f>IFERROR((VLOOKUP(G209, メトリクス設定!$B$5:$E$73, 4, FALSE) * VLOOKUP(H209, メトリクス設定!$G$5:$H$8, 2, FALSE)),"")</f>
        <v/>
      </c>
      <c r="J209" s="15"/>
    </row>
    <row r="210" spans="2:10">
      <c r="B210" s="14">
        <v>207</v>
      </c>
      <c r="C210" s="15"/>
      <c r="D210" s="15"/>
      <c r="E210" s="15"/>
      <c r="F210" s="15"/>
      <c r="G210" s="15"/>
      <c r="H210" s="15"/>
      <c r="I210" s="33" t="str">
        <f>IFERROR((VLOOKUP(G210, メトリクス設定!$B$5:$E$73, 4, FALSE) * VLOOKUP(H210, メトリクス設定!$G$5:$H$8, 2, FALSE)),"")</f>
        <v/>
      </c>
      <c r="J210" s="15"/>
    </row>
    <row r="211" spans="2:10">
      <c r="B211" s="14">
        <v>208</v>
      </c>
      <c r="C211" s="15"/>
      <c r="D211" s="15"/>
      <c r="E211" s="15"/>
      <c r="F211" s="15"/>
      <c r="G211" s="15"/>
      <c r="H211" s="15"/>
      <c r="I211" s="33" t="str">
        <f>IFERROR((VLOOKUP(G211, メトリクス設定!$B$5:$E$73, 4, FALSE) * VLOOKUP(H211, メトリクス設定!$G$5:$H$8, 2, FALSE)),"")</f>
        <v/>
      </c>
      <c r="J211" s="15"/>
    </row>
    <row r="212" spans="2:10">
      <c r="B212" s="14">
        <v>209</v>
      </c>
      <c r="C212" s="15"/>
      <c r="D212" s="15"/>
      <c r="E212" s="15"/>
      <c r="F212" s="15"/>
      <c r="G212" s="15"/>
      <c r="H212" s="15"/>
      <c r="I212" s="33" t="str">
        <f>IFERROR((VLOOKUP(G212, メトリクス設定!$B$5:$E$73, 4, FALSE) * VLOOKUP(H212, メトリクス設定!$G$5:$H$8, 2, FALSE)),"")</f>
        <v/>
      </c>
      <c r="J212" s="15"/>
    </row>
    <row r="213" spans="2:10">
      <c r="B213" s="14">
        <v>210</v>
      </c>
      <c r="C213" s="15"/>
      <c r="D213" s="15"/>
      <c r="E213" s="15"/>
      <c r="F213" s="15"/>
      <c r="G213" s="15"/>
      <c r="H213" s="15"/>
      <c r="I213" s="33" t="str">
        <f>IFERROR((VLOOKUP(G213, メトリクス設定!$B$5:$E$73, 4, FALSE) * VLOOKUP(H213, メトリクス設定!$G$5:$H$8, 2, FALSE)),"")</f>
        <v/>
      </c>
      <c r="J213" s="15"/>
    </row>
    <row r="214" spans="2:10">
      <c r="B214" s="14">
        <v>211</v>
      </c>
      <c r="C214" s="15"/>
      <c r="D214" s="15"/>
      <c r="E214" s="15"/>
      <c r="F214" s="15"/>
      <c r="G214" s="15"/>
      <c r="H214" s="15"/>
      <c r="I214" s="33" t="str">
        <f>IFERROR((VLOOKUP(G214, メトリクス設定!$B$5:$E$73, 4, FALSE) * VLOOKUP(H214, メトリクス設定!$G$5:$H$8, 2, FALSE)),"")</f>
        <v/>
      </c>
      <c r="J214" s="15"/>
    </row>
    <row r="215" spans="2:10">
      <c r="B215" s="14">
        <v>212</v>
      </c>
      <c r="C215" s="15"/>
      <c r="D215" s="15"/>
      <c r="E215" s="15"/>
      <c r="F215" s="15"/>
      <c r="G215" s="15"/>
      <c r="H215" s="15"/>
      <c r="I215" s="33" t="str">
        <f>IFERROR((VLOOKUP(G215, メトリクス設定!$B$5:$E$73, 4, FALSE) * VLOOKUP(H215, メトリクス設定!$G$5:$H$8, 2, FALSE)),"")</f>
        <v/>
      </c>
      <c r="J215" s="15"/>
    </row>
    <row r="216" spans="2:10">
      <c r="B216" s="14">
        <v>213</v>
      </c>
      <c r="C216" s="15"/>
      <c r="D216" s="15"/>
      <c r="E216" s="15"/>
      <c r="F216" s="15"/>
      <c r="G216" s="15"/>
      <c r="H216" s="15"/>
      <c r="I216" s="33" t="str">
        <f>IFERROR((VLOOKUP(G216, メトリクス設定!$B$5:$E$73, 4, FALSE) * VLOOKUP(H216, メトリクス設定!$G$5:$H$8, 2, FALSE)),"")</f>
        <v/>
      </c>
      <c r="J216" s="15"/>
    </row>
    <row r="217" spans="2:10">
      <c r="B217" s="14">
        <v>214</v>
      </c>
      <c r="C217" s="15"/>
      <c r="D217" s="15"/>
      <c r="E217" s="15"/>
      <c r="F217" s="15"/>
      <c r="G217" s="15"/>
      <c r="H217" s="15"/>
      <c r="I217" s="33" t="str">
        <f>IFERROR((VLOOKUP(G217, メトリクス設定!$B$5:$E$73, 4, FALSE) * VLOOKUP(H217, メトリクス設定!$G$5:$H$8, 2, FALSE)),"")</f>
        <v/>
      </c>
      <c r="J217" s="15"/>
    </row>
    <row r="218" spans="2:10">
      <c r="B218" s="14">
        <v>215</v>
      </c>
      <c r="C218" s="15"/>
      <c r="D218" s="15"/>
      <c r="E218" s="15"/>
      <c r="F218" s="15"/>
      <c r="G218" s="15"/>
      <c r="H218" s="15"/>
      <c r="I218" s="33" t="str">
        <f>IFERROR((VLOOKUP(G218, メトリクス設定!$B$5:$E$73, 4, FALSE) * VLOOKUP(H218, メトリクス設定!$G$5:$H$8, 2, FALSE)),"")</f>
        <v/>
      </c>
      <c r="J218" s="15"/>
    </row>
    <row r="219" spans="2:10">
      <c r="B219" s="14">
        <v>216</v>
      </c>
      <c r="C219" s="15"/>
      <c r="D219" s="15"/>
      <c r="E219" s="15"/>
      <c r="F219" s="15"/>
      <c r="G219" s="15"/>
      <c r="H219" s="15"/>
      <c r="I219" s="33" t="str">
        <f>IFERROR((VLOOKUP(G219, メトリクス設定!$B$5:$E$73, 4, FALSE) * VLOOKUP(H219, メトリクス設定!$G$5:$H$8, 2, FALSE)),"")</f>
        <v/>
      </c>
      <c r="J219" s="15"/>
    </row>
    <row r="220" spans="2:10">
      <c r="B220" s="14">
        <v>217</v>
      </c>
      <c r="C220" s="15"/>
      <c r="D220" s="15"/>
      <c r="E220" s="15"/>
      <c r="F220" s="15"/>
      <c r="G220" s="15"/>
      <c r="H220" s="15"/>
      <c r="I220" s="33" t="str">
        <f>IFERROR((VLOOKUP(G220, メトリクス設定!$B$5:$E$73, 4, FALSE) * VLOOKUP(H220, メトリクス設定!$G$5:$H$8, 2, FALSE)),"")</f>
        <v/>
      </c>
      <c r="J220" s="15"/>
    </row>
    <row r="221" spans="2:10">
      <c r="B221" s="14">
        <v>218</v>
      </c>
      <c r="C221" s="15"/>
      <c r="D221" s="15"/>
      <c r="E221" s="15"/>
      <c r="F221" s="15"/>
      <c r="G221" s="15"/>
      <c r="H221" s="15"/>
      <c r="I221" s="33" t="str">
        <f>IFERROR((VLOOKUP(G221, メトリクス設定!$B$5:$E$73, 4, FALSE) * VLOOKUP(H221, メトリクス設定!$G$5:$H$8, 2, FALSE)),"")</f>
        <v/>
      </c>
      <c r="J221" s="15"/>
    </row>
    <row r="222" spans="2:10">
      <c r="B222" s="14">
        <v>219</v>
      </c>
      <c r="C222" s="15"/>
      <c r="D222" s="15"/>
      <c r="E222" s="15"/>
      <c r="F222" s="15"/>
      <c r="G222" s="15"/>
      <c r="H222" s="15"/>
      <c r="I222" s="33" t="str">
        <f>IFERROR((VLOOKUP(G222, メトリクス設定!$B$5:$E$73, 4, FALSE) * VLOOKUP(H222, メトリクス設定!$G$5:$H$8, 2, FALSE)),"")</f>
        <v/>
      </c>
      <c r="J222" s="15"/>
    </row>
    <row r="223" spans="2:10">
      <c r="B223" s="14">
        <v>220</v>
      </c>
      <c r="C223" s="15"/>
      <c r="D223" s="15"/>
      <c r="E223" s="15"/>
      <c r="F223" s="15"/>
      <c r="G223" s="15"/>
      <c r="H223" s="15"/>
      <c r="I223" s="33" t="str">
        <f>IFERROR((VLOOKUP(G223, メトリクス設定!$B$5:$E$73, 4, FALSE) * VLOOKUP(H223, メトリクス設定!$G$5:$H$8, 2, FALSE)),"")</f>
        <v/>
      </c>
      <c r="J223" s="15"/>
    </row>
    <row r="224" spans="2:10">
      <c r="B224" s="14">
        <v>221</v>
      </c>
      <c r="C224" s="15"/>
      <c r="D224" s="15"/>
      <c r="E224" s="15"/>
      <c r="F224" s="15"/>
      <c r="G224" s="15"/>
      <c r="H224" s="15"/>
      <c r="I224" s="33" t="str">
        <f>IFERROR((VLOOKUP(G224, メトリクス設定!$B$5:$E$73, 4, FALSE) * VLOOKUP(H224, メトリクス設定!$G$5:$H$8, 2, FALSE)),"")</f>
        <v/>
      </c>
      <c r="J224" s="15"/>
    </row>
    <row r="225" spans="2:10">
      <c r="B225" s="14">
        <v>222</v>
      </c>
      <c r="C225" s="15"/>
      <c r="D225" s="15"/>
      <c r="E225" s="15"/>
      <c r="F225" s="15"/>
      <c r="G225" s="15"/>
      <c r="H225" s="15"/>
      <c r="I225" s="33" t="str">
        <f>IFERROR((VLOOKUP(G225, メトリクス設定!$B$5:$E$73, 4, FALSE) * VLOOKUP(H225, メトリクス設定!$G$5:$H$8, 2, FALSE)),"")</f>
        <v/>
      </c>
      <c r="J225" s="15"/>
    </row>
    <row r="226" spans="2:10">
      <c r="B226" s="14">
        <v>223</v>
      </c>
      <c r="C226" s="15"/>
      <c r="D226" s="15"/>
      <c r="E226" s="15"/>
      <c r="F226" s="15"/>
      <c r="G226" s="15"/>
      <c r="H226" s="15"/>
      <c r="I226" s="33" t="str">
        <f>IFERROR((VLOOKUP(G226, メトリクス設定!$B$5:$E$73, 4, FALSE) * VLOOKUP(H226, メトリクス設定!$G$5:$H$8, 2, FALSE)),"")</f>
        <v/>
      </c>
      <c r="J226" s="15"/>
    </row>
    <row r="227" spans="2:10">
      <c r="B227" s="14">
        <v>224</v>
      </c>
      <c r="C227" s="15"/>
      <c r="D227" s="15"/>
      <c r="E227" s="15"/>
      <c r="F227" s="15"/>
      <c r="G227" s="15"/>
      <c r="H227" s="15"/>
      <c r="I227" s="33" t="str">
        <f>IFERROR((VLOOKUP(G227, メトリクス設定!$B$5:$E$73, 4, FALSE) * VLOOKUP(H227, メトリクス設定!$G$5:$H$8, 2, FALSE)),"")</f>
        <v/>
      </c>
      <c r="J227" s="15"/>
    </row>
    <row r="228" spans="2:10">
      <c r="B228" s="14">
        <v>225</v>
      </c>
      <c r="C228" s="15"/>
      <c r="D228" s="15"/>
      <c r="E228" s="15"/>
      <c r="F228" s="15"/>
      <c r="G228" s="15"/>
      <c r="H228" s="15"/>
      <c r="I228" s="33" t="str">
        <f>IFERROR((VLOOKUP(G228, メトリクス設定!$B$5:$E$73, 4, FALSE) * VLOOKUP(H228, メトリクス設定!$G$5:$H$8, 2, FALSE)),"")</f>
        <v/>
      </c>
      <c r="J228" s="15"/>
    </row>
    <row r="229" spans="2:10">
      <c r="B229" s="14">
        <v>226</v>
      </c>
      <c r="C229" s="15"/>
      <c r="D229" s="15"/>
      <c r="E229" s="15"/>
      <c r="F229" s="15"/>
      <c r="G229" s="15"/>
      <c r="H229" s="15"/>
      <c r="I229" s="33" t="str">
        <f>IFERROR((VLOOKUP(G229, メトリクス設定!$B$5:$E$73, 4, FALSE) * VLOOKUP(H229, メトリクス設定!$G$5:$H$8, 2, FALSE)),"")</f>
        <v/>
      </c>
      <c r="J229" s="15"/>
    </row>
    <row r="230" spans="2:10">
      <c r="B230" s="14">
        <v>227</v>
      </c>
      <c r="C230" s="15"/>
      <c r="D230" s="15"/>
      <c r="E230" s="15"/>
      <c r="F230" s="15"/>
      <c r="G230" s="15"/>
      <c r="H230" s="15"/>
      <c r="I230" s="33" t="str">
        <f>IFERROR((VLOOKUP(G230, メトリクス設定!$B$5:$E$73, 4, FALSE) * VLOOKUP(H230, メトリクス設定!$G$5:$H$8, 2, FALSE)),"")</f>
        <v/>
      </c>
      <c r="J230" s="15"/>
    </row>
    <row r="231" spans="2:10">
      <c r="B231" s="14">
        <v>228</v>
      </c>
      <c r="C231" s="15"/>
      <c r="D231" s="15"/>
      <c r="E231" s="15"/>
      <c r="F231" s="15"/>
      <c r="G231" s="15"/>
      <c r="H231" s="15"/>
      <c r="I231" s="33" t="str">
        <f>IFERROR((VLOOKUP(G231, メトリクス設定!$B$5:$E$73, 4, FALSE) * VLOOKUP(H231, メトリクス設定!$G$5:$H$8, 2, FALSE)),"")</f>
        <v/>
      </c>
      <c r="J231" s="15"/>
    </row>
    <row r="232" spans="2:10">
      <c r="B232" s="14">
        <v>229</v>
      </c>
      <c r="C232" s="15"/>
      <c r="D232" s="15"/>
      <c r="E232" s="15"/>
      <c r="F232" s="15"/>
      <c r="G232" s="15"/>
      <c r="H232" s="15"/>
      <c r="I232" s="33" t="str">
        <f>IFERROR((VLOOKUP(G232, メトリクス設定!$B$5:$E$73, 4, FALSE) * VLOOKUP(H232, メトリクス設定!$G$5:$H$8, 2, FALSE)),"")</f>
        <v/>
      </c>
      <c r="J232" s="15"/>
    </row>
    <row r="233" spans="2:10">
      <c r="B233" s="14">
        <v>230</v>
      </c>
      <c r="C233" s="15"/>
      <c r="D233" s="15"/>
      <c r="E233" s="15"/>
      <c r="F233" s="15"/>
      <c r="G233" s="15"/>
      <c r="H233" s="15"/>
      <c r="I233" s="33" t="str">
        <f>IFERROR((VLOOKUP(G233, メトリクス設定!$B$5:$E$73, 4, FALSE) * VLOOKUP(H233, メトリクス設定!$G$5:$H$8, 2, FALSE)),"")</f>
        <v/>
      </c>
      <c r="J233" s="15"/>
    </row>
    <row r="234" spans="2:10">
      <c r="B234" s="14">
        <v>231</v>
      </c>
      <c r="C234" s="15"/>
      <c r="D234" s="15"/>
      <c r="E234" s="15"/>
      <c r="F234" s="15"/>
      <c r="G234" s="15"/>
      <c r="H234" s="15"/>
      <c r="I234" s="33" t="str">
        <f>IFERROR((VLOOKUP(G234, メトリクス設定!$B$5:$E$73, 4, FALSE) * VLOOKUP(H234, メトリクス設定!$G$5:$H$8, 2, FALSE)),"")</f>
        <v/>
      </c>
      <c r="J234" s="15"/>
    </row>
    <row r="235" spans="2:10">
      <c r="B235" s="14">
        <v>232</v>
      </c>
      <c r="C235" s="15"/>
      <c r="D235" s="15"/>
      <c r="E235" s="15"/>
      <c r="F235" s="15"/>
      <c r="G235" s="15"/>
      <c r="H235" s="15"/>
      <c r="I235" s="33" t="str">
        <f>IFERROR((VLOOKUP(G235, メトリクス設定!$B$5:$E$73, 4, FALSE) * VLOOKUP(H235, メトリクス設定!$G$5:$H$8, 2, FALSE)),"")</f>
        <v/>
      </c>
      <c r="J235" s="15"/>
    </row>
    <row r="236" spans="2:10">
      <c r="B236" s="14">
        <v>233</v>
      </c>
      <c r="C236" s="15"/>
      <c r="D236" s="15"/>
      <c r="E236" s="15"/>
      <c r="F236" s="15"/>
      <c r="G236" s="15"/>
      <c r="H236" s="15"/>
      <c r="I236" s="33" t="str">
        <f>IFERROR((VLOOKUP(G236, メトリクス設定!$B$5:$E$73, 4, FALSE) * VLOOKUP(H236, メトリクス設定!$G$5:$H$8, 2, FALSE)),"")</f>
        <v/>
      </c>
      <c r="J236" s="15"/>
    </row>
    <row r="237" spans="2:10">
      <c r="B237" s="14">
        <v>234</v>
      </c>
      <c r="C237" s="15"/>
      <c r="D237" s="15"/>
      <c r="E237" s="15"/>
      <c r="F237" s="15"/>
      <c r="G237" s="15"/>
      <c r="H237" s="15"/>
      <c r="I237" s="33" t="str">
        <f>IFERROR((VLOOKUP(G237, メトリクス設定!$B$5:$E$73, 4, FALSE) * VLOOKUP(H237, メトリクス設定!$G$5:$H$8, 2, FALSE)),"")</f>
        <v/>
      </c>
      <c r="J237" s="15"/>
    </row>
    <row r="238" spans="2:10">
      <c r="B238" s="14">
        <v>235</v>
      </c>
      <c r="C238" s="15"/>
      <c r="D238" s="15"/>
      <c r="E238" s="15"/>
      <c r="F238" s="15"/>
      <c r="G238" s="15"/>
      <c r="H238" s="15"/>
      <c r="I238" s="33" t="str">
        <f>IFERROR((VLOOKUP(G238, メトリクス設定!$B$5:$E$73, 4, FALSE) * VLOOKUP(H238, メトリクス設定!$G$5:$H$8, 2, FALSE)),"")</f>
        <v/>
      </c>
      <c r="J238" s="15"/>
    </row>
    <row r="239" spans="2:10">
      <c r="B239" s="14">
        <v>236</v>
      </c>
      <c r="C239" s="15"/>
      <c r="D239" s="15"/>
      <c r="E239" s="15"/>
      <c r="F239" s="15"/>
      <c r="G239" s="15"/>
      <c r="H239" s="15"/>
      <c r="I239" s="33" t="str">
        <f>IFERROR((VLOOKUP(G239, メトリクス設定!$B$5:$E$73, 4, FALSE) * VLOOKUP(H239, メトリクス設定!$G$5:$H$8, 2, FALSE)),"")</f>
        <v/>
      </c>
      <c r="J239" s="15"/>
    </row>
    <row r="240" spans="2:10">
      <c r="B240" s="14">
        <v>237</v>
      </c>
      <c r="C240" s="15"/>
      <c r="D240" s="15"/>
      <c r="E240" s="15"/>
      <c r="F240" s="15"/>
      <c r="G240" s="15"/>
      <c r="H240" s="15"/>
      <c r="I240" s="33" t="str">
        <f>IFERROR((VLOOKUP(G240, メトリクス設定!$B$5:$E$73, 4, FALSE) * VLOOKUP(H240, メトリクス設定!$G$5:$H$8, 2, FALSE)),"")</f>
        <v/>
      </c>
      <c r="J240" s="15"/>
    </row>
    <row r="241" spans="2:10">
      <c r="B241" s="14">
        <v>238</v>
      </c>
      <c r="C241" s="15"/>
      <c r="D241" s="15"/>
      <c r="E241" s="15"/>
      <c r="F241" s="15"/>
      <c r="G241" s="15"/>
      <c r="H241" s="15"/>
      <c r="I241" s="33" t="str">
        <f>IFERROR((VLOOKUP(G241, メトリクス設定!$B$5:$E$73, 4, FALSE) * VLOOKUP(H241, メトリクス設定!$G$5:$H$8, 2, FALSE)),"")</f>
        <v/>
      </c>
      <c r="J241" s="15"/>
    </row>
    <row r="242" spans="2:10">
      <c r="B242" s="14">
        <v>239</v>
      </c>
      <c r="C242" s="15"/>
      <c r="D242" s="15"/>
      <c r="E242" s="15"/>
      <c r="F242" s="15"/>
      <c r="G242" s="15"/>
      <c r="H242" s="15"/>
      <c r="I242" s="33" t="str">
        <f>IFERROR((VLOOKUP(G242, メトリクス設定!$B$5:$E$73, 4, FALSE) * VLOOKUP(H242, メトリクス設定!$G$5:$H$8, 2, FALSE)),"")</f>
        <v/>
      </c>
      <c r="J242" s="15"/>
    </row>
    <row r="243" spans="2:10">
      <c r="B243" s="14">
        <v>240</v>
      </c>
      <c r="C243" s="15"/>
      <c r="D243" s="15"/>
      <c r="E243" s="15"/>
      <c r="F243" s="15"/>
      <c r="G243" s="15"/>
      <c r="H243" s="15"/>
      <c r="I243" s="33" t="str">
        <f>IFERROR((VLOOKUP(G243, メトリクス設定!$B$5:$E$73, 4, FALSE) * VLOOKUP(H243, メトリクス設定!$G$5:$H$8, 2, FALSE)),"")</f>
        <v/>
      </c>
      <c r="J243" s="15"/>
    </row>
    <row r="244" spans="2:10">
      <c r="B244" s="14">
        <v>241</v>
      </c>
      <c r="C244" s="15"/>
      <c r="D244" s="15"/>
      <c r="E244" s="15"/>
      <c r="F244" s="15"/>
      <c r="G244" s="15"/>
      <c r="H244" s="15"/>
      <c r="I244" s="33" t="str">
        <f>IFERROR((VLOOKUP(G244, メトリクス設定!$B$5:$E$73, 4, FALSE) * VLOOKUP(H244, メトリクス設定!$G$5:$H$8, 2, FALSE)),"")</f>
        <v/>
      </c>
      <c r="J244" s="15"/>
    </row>
    <row r="245" spans="2:10">
      <c r="B245" s="14">
        <v>242</v>
      </c>
      <c r="C245" s="15"/>
      <c r="D245" s="15"/>
      <c r="E245" s="15"/>
      <c r="F245" s="15"/>
      <c r="G245" s="15"/>
      <c r="H245" s="15"/>
      <c r="I245" s="33" t="str">
        <f>IFERROR((VLOOKUP(G245, メトリクス設定!$B$5:$E$73, 4, FALSE) * VLOOKUP(H245, メトリクス設定!$G$5:$H$8, 2, FALSE)),"")</f>
        <v/>
      </c>
      <c r="J245" s="15"/>
    </row>
    <row r="246" spans="2:10">
      <c r="B246" s="14">
        <v>243</v>
      </c>
      <c r="C246" s="15"/>
      <c r="D246" s="15"/>
      <c r="E246" s="15"/>
      <c r="F246" s="15"/>
      <c r="G246" s="15"/>
      <c r="H246" s="15"/>
      <c r="I246" s="33" t="str">
        <f>IFERROR((VLOOKUP(G246, メトリクス設定!$B$5:$E$73, 4, FALSE) * VLOOKUP(H246, メトリクス設定!$G$5:$H$8, 2, FALSE)),"")</f>
        <v/>
      </c>
      <c r="J246" s="15"/>
    </row>
    <row r="247" spans="2:10">
      <c r="B247" s="14">
        <v>244</v>
      </c>
      <c r="C247" s="15"/>
      <c r="D247" s="15"/>
      <c r="E247" s="15"/>
      <c r="F247" s="15"/>
      <c r="G247" s="15"/>
      <c r="H247" s="15"/>
      <c r="I247" s="33" t="str">
        <f>IFERROR((VLOOKUP(G247, メトリクス設定!$B$5:$E$73, 4, FALSE) * VLOOKUP(H247, メトリクス設定!$G$5:$H$8, 2, FALSE)),"")</f>
        <v/>
      </c>
      <c r="J247" s="15"/>
    </row>
    <row r="248" spans="2:10">
      <c r="B248" s="14">
        <v>245</v>
      </c>
      <c r="C248" s="15"/>
      <c r="D248" s="15"/>
      <c r="E248" s="15"/>
      <c r="F248" s="15"/>
      <c r="G248" s="15"/>
      <c r="H248" s="15"/>
      <c r="I248" s="33" t="str">
        <f>IFERROR((VLOOKUP(G248, メトリクス設定!$B$5:$E$73, 4, FALSE) * VLOOKUP(H248, メトリクス設定!$G$5:$H$8, 2, FALSE)),"")</f>
        <v/>
      </c>
      <c r="J248" s="15"/>
    </row>
    <row r="249" spans="2:10">
      <c r="B249" s="14">
        <v>246</v>
      </c>
      <c r="C249" s="15"/>
      <c r="D249" s="15"/>
      <c r="E249" s="15"/>
      <c r="F249" s="15"/>
      <c r="G249" s="15"/>
      <c r="H249" s="15"/>
      <c r="I249" s="33" t="str">
        <f>IFERROR((VLOOKUP(G249, メトリクス設定!$B$5:$E$73, 4, FALSE) * VLOOKUP(H249, メトリクス設定!$G$5:$H$8, 2, FALSE)),"")</f>
        <v/>
      </c>
      <c r="J249" s="15"/>
    </row>
    <row r="250" spans="2:10">
      <c r="B250" s="14">
        <v>247</v>
      </c>
      <c r="C250" s="15"/>
      <c r="D250" s="15"/>
      <c r="E250" s="15"/>
      <c r="F250" s="15"/>
      <c r="G250" s="15"/>
      <c r="H250" s="15"/>
      <c r="I250" s="33" t="str">
        <f>IFERROR((VLOOKUP(G250, メトリクス設定!$B$5:$E$73, 4, FALSE) * VLOOKUP(H250, メトリクス設定!$G$5:$H$8, 2, FALSE)),"")</f>
        <v/>
      </c>
      <c r="J250" s="15"/>
    </row>
    <row r="251" spans="2:10">
      <c r="B251" s="14">
        <v>248</v>
      </c>
      <c r="C251" s="15"/>
      <c r="D251" s="15"/>
      <c r="E251" s="15"/>
      <c r="F251" s="15"/>
      <c r="G251" s="15"/>
      <c r="H251" s="15"/>
      <c r="I251" s="33" t="str">
        <f>IFERROR((VLOOKUP(G251, メトリクス設定!$B$5:$E$73, 4, FALSE) * VLOOKUP(H251, メトリクス設定!$G$5:$H$8, 2, FALSE)),"")</f>
        <v/>
      </c>
      <c r="J251" s="15"/>
    </row>
    <row r="252" spans="2:10">
      <c r="B252" s="14">
        <v>249</v>
      </c>
      <c r="C252" s="15"/>
      <c r="D252" s="15"/>
      <c r="E252" s="15"/>
      <c r="F252" s="15"/>
      <c r="G252" s="15"/>
      <c r="H252" s="15"/>
      <c r="I252" s="33" t="str">
        <f>IFERROR((VLOOKUP(G252, メトリクス設定!$B$5:$E$73, 4, FALSE) * VLOOKUP(H252, メトリクス設定!$G$5:$H$8, 2, FALSE)),"")</f>
        <v/>
      </c>
      <c r="J252" s="15"/>
    </row>
    <row r="253" spans="2:10">
      <c r="B253" s="14">
        <v>250</v>
      </c>
      <c r="C253" s="15"/>
      <c r="D253" s="15"/>
      <c r="E253" s="15"/>
      <c r="F253" s="15"/>
      <c r="G253" s="15"/>
      <c r="H253" s="15"/>
      <c r="I253" s="33" t="str">
        <f>IFERROR((VLOOKUP(G253, メトリクス設定!$B$5:$E$73, 4, FALSE) * VLOOKUP(H253, メトリクス設定!$G$5:$H$8, 2, FALSE)),"")</f>
        <v/>
      </c>
      <c r="J253" s="15"/>
    </row>
    <row r="254" spans="2:10">
      <c r="B254" s="14">
        <v>251</v>
      </c>
      <c r="C254" s="15"/>
      <c r="D254" s="15"/>
      <c r="E254" s="15"/>
      <c r="F254" s="15"/>
      <c r="G254" s="15"/>
      <c r="H254" s="15"/>
      <c r="I254" s="33" t="str">
        <f>IFERROR((VLOOKUP(G254, メトリクス設定!$B$5:$E$73, 4, FALSE) * VLOOKUP(H254, メトリクス設定!$G$5:$H$8, 2, FALSE)),"")</f>
        <v/>
      </c>
      <c r="J254" s="15"/>
    </row>
    <row r="255" spans="2:10">
      <c r="B255" s="14">
        <v>252</v>
      </c>
      <c r="C255" s="15"/>
      <c r="D255" s="15"/>
      <c r="E255" s="15"/>
      <c r="F255" s="15"/>
      <c r="G255" s="15"/>
      <c r="H255" s="15"/>
      <c r="I255" s="33" t="str">
        <f>IFERROR((VLOOKUP(G255, メトリクス設定!$B$5:$E$73, 4, FALSE) * VLOOKUP(H255, メトリクス設定!$G$5:$H$8, 2, FALSE)),"")</f>
        <v/>
      </c>
      <c r="J255" s="15"/>
    </row>
    <row r="256" spans="2:10">
      <c r="B256" s="14">
        <v>253</v>
      </c>
      <c r="C256" s="15"/>
      <c r="D256" s="15"/>
      <c r="E256" s="15"/>
      <c r="F256" s="15"/>
      <c r="G256" s="15"/>
      <c r="H256" s="15"/>
      <c r="I256" s="33" t="str">
        <f>IFERROR((VLOOKUP(G256, メトリクス設定!$B$5:$E$73, 4, FALSE) * VLOOKUP(H256, メトリクス設定!$G$5:$H$8, 2, FALSE)),"")</f>
        <v/>
      </c>
      <c r="J256" s="15"/>
    </row>
    <row r="257" spans="2:10">
      <c r="B257" s="14">
        <v>254</v>
      </c>
      <c r="C257" s="15"/>
      <c r="D257" s="15"/>
      <c r="E257" s="15"/>
      <c r="F257" s="15"/>
      <c r="G257" s="15"/>
      <c r="H257" s="15"/>
      <c r="I257" s="33" t="str">
        <f>IFERROR((VLOOKUP(G257, メトリクス設定!$B$5:$E$73, 4, FALSE) * VLOOKUP(H257, メトリクス設定!$G$5:$H$8, 2, FALSE)),"")</f>
        <v/>
      </c>
      <c r="J257" s="15"/>
    </row>
    <row r="258" spans="2:10">
      <c r="B258" s="14">
        <v>255</v>
      </c>
      <c r="C258" s="15"/>
      <c r="D258" s="15"/>
      <c r="E258" s="15"/>
      <c r="F258" s="15"/>
      <c r="G258" s="15"/>
      <c r="H258" s="15"/>
      <c r="I258" s="33" t="str">
        <f>IFERROR((VLOOKUP(G258, メトリクス設定!$B$5:$E$73, 4, FALSE) * VLOOKUP(H258, メトリクス設定!$G$5:$H$8, 2, FALSE)),"")</f>
        <v/>
      </c>
      <c r="J258" s="15"/>
    </row>
    <row r="259" spans="2:10">
      <c r="B259" s="14">
        <v>256</v>
      </c>
      <c r="C259" s="15"/>
      <c r="D259" s="15"/>
      <c r="E259" s="15"/>
      <c r="F259" s="15"/>
      <c r="G259" s="15"/>
      <c r="H259" s="15"/>
      <c r="I259" s="33" t="str">
        <f>IFERROR((VLOOKUP(G259, メトリクス設定!$B$5:$E$73, 4, FALSE) * VLOOKUP(H259, メトリクス設定!$G$5:$H$8, 2, FALSE)),"")</f>
        <v/>
      </c>
      <c r="J259" s="15"/>
    </row>
    <row r="260" spans="2:10">
      <c r="B260" s="14">
        <v>257</v>
      </c>
      <c r="C260" s="15"/>
      <c r="D260" s="15"/>
      <c r="E260" s="15"/>
      <c r="F260" s="15"/>
      <c r="G260" s="15"/>
      <c r="H260" s="15"/>
      <c r="I260" s="33" t="str">
        <f>IFERROR((VLOOKUP(G260, メトリクス設定!$B$5:$E$73, 4, FALSE) * VLOOKUP(H260, メトリクス設定!$G$5:$H$8, 2, FALSE)),"")</f>
        <v/>
      </c>
      <c r="J260" s="15"/>
    </row>
    <row r="261" spans="2:10">
      <c r="B261" s="14">
        <v>258</v>
      </c>
      <c r="C261" s="15"/>
      <c r="D261" s="15"/>
      <c r="E261" s="15"/>
      <c r="F261" s="15"/>
      <c r="G261" s="15"/>
      <c r="H261" s="15"/>
      <c r="I261" s="33" t="str">
        <f>IFERROR((VLOOKUP(G261, メトリクス設定!$B$5:$E$73, 4, FALSE) * VLOOKUP(H261, メトリクス設定!$G$5:$H$8, 2, FALSE)),"")</f>
        <v/>
      </c>
      <c r="J261" s="15"/>
    </row>
    <row r="262" spans="2:10">
      <c r="B262" s="14">
        <v>259</v>
      </c>
      <c r="C262" s="15"/>
      <c r="D262" s="15"/>
      <c r="E262" s="15"/>
      <c r="F262" s="15"/>
      <c r="G262" s="15"/>
      <c r="H262" s="15"/>
      <c r="I262" s="33" t="str">
        <f>IFERROR((VLOOKUP(G262, メトリクス設定!$B$5:$E$73, 4, FALSE) * VLOOKUP(H262, メトリクス設定!$G$5:$H$8, 2, FALSE)),"")</f>
        <v/>
      </c>
      <c r="J262" s="15"/>
    </row>
    <row r="263" spans="2:10">
      <c r="B263" s="14">
        <v>260</v>
      </c>
      <c r="C263" s="15"/>
      <c r="D263" s="15"/>
      <c r="E263" s="15"/>
      <c r="F263" s="15"/>
      <c r="G263" s="15"/>
      <c r="H263" s="15"/>
      <c r="I263" s="33" t="str">
        <f>IFERROR((VLOOKUP(G263, メトリクス設定!$B$5:$E$73, 4, FALSE) * VLOOKUP(H263, メトリクス設定!$G$5:$H$8, 2, FALSE)),"")</f>
        <v/>
      </c>
      <c r="J263" s="15"/>
    </row>
    <row r="264" spans="2:10">
      <c r="B264" s="14">
        <v>261</v>
      </c>
      <c r="C264" s="15"/>
      <c r="D264" s="15"/>
      <c r="E264" s="15"/>
      <c r="F264" s="15"/>
      <c r="G264" s="15"/>
      <c r="H264" s="15"/>
      <c r="I264" s="33" t="str">
        <f>IFERROR((VLOOKUP(G264, メトリクス設定!$B$5:$E$73, 4, FALSE) * VLOOKUP(H264, メトリクス設定!$G$5:$H$8, 2, FALSE)),"")</f>
        <v/>
      </c>
      <c r="J264" s="15"/>
    </row>
    <row r="265" spans="2:10">
      <c r="B265" s="14">
        <v>262</v>
      </c>
      <c r="C265" s="15"/>
      <c r="D265" s="15"/>
      <c r="E265" s="15"/>
      <c r="F265" s="15"/>
      <c r="G265" s="15"/>
      <c r="H265" s="15"/>
      <c r="I265" s="33" t="str">
        <f>IFERROR((VLOOKUP(G265, メトリクス設定!$B$5:$E$73, 4, FALSE) * VLOOKUP(H265, メトリクス設定!$G$5:$H$8, 2, FALSE)),"")</f>
        <v/>
      </c>
      <c r="J265" s="15"/>
    </row>
    <row r="266" spans="2:10">
      <c r="B266" s="14">
        <v>263</v>
      </c>
      <c r="C266" s="15"/>
      <c r="D266" s="15"/>
      <c r="E266" s="15"/>
      <c r="F266" s="15"/>
      <c r="G266" s="15"/>
      <c r="H266" s="15"/>
      <c r="I266" s="33" t="str">
        <f>IFERROR((VLOOKUP(G266, メトリクス設定!$B$5:$E$73, 4, FALSE) * VLOOKUP(H266, メトリクス設定!$G$5:$H$8, 2, FALSE)),"")</f>
        <v/>
      </c>
      <c r="J266" s="15"/>
    </row>
    <row r="267" spans="2:10">
      <c r="B267" s="14">
        <v>264</v>
      </c>
      <c r="C267" s="15"/>
      <c r="D267" s="15"/>
      <c r="E267" s="15"/>
      <c r="F267" s="15"/>
      <c r="G267" s="15"/>
      <c r="H267" s="15"/>
      <c r="I267" s="33" t="str">
        <f>IFERROR((VLOOKUP(G267, メトリクス設定!$B$5:$E$73, 4, FALSE) * VLOOKUP(H267, メトリクス設定!$G$5:$H$8, 2, FALSE)),"")</f>
        <v/>
      </c>
      <c r="J267" s="15"/>
    </row>
    <row r="268" spans="2:10">
      <c r="B268" s="14">
        <v>265</v>
      </c>
      <c r="C268" s="15"/>
      <c r="D268" s="15"/>
      <c r="E268" s="15"/>
      <c r="F268" s="15"/>
      <c r="G268" s="15"/>
      <c r="H268" s="15"/>
      <c r="I268" s="33" t="str">
        <f>IFERROR((VLOOKUP(G268, メトリクス設定!$B$5:$E$73, 4, FALSE) * VLOOKUP(H268, メトリクス設定!$G$5:$H$8, 2, FALSE)),"")</f>
        <v/>
      </c>
      <c r="J268" s="15"/>
    </row>
    <row r="269" spans="2:10">
      <c r="B269" s="14">
        <v>266</v>
      </c>
      <c r="C269" s="15"/>
      <c r="D269" s="15"/>
      <c r="E269" s="15"/>
      <c r="F269" s="15"/>
      <c r="G269" s="15"/>
      <c r="H269" s="15"/>
      <c r="I269" s="33" t="str">
        <f>IFERROR((VLOOKUP(G269, メトリクス設定!$B$5:$E$73, 4, FALSE) * VLOOKUP(H269, メトリクス設定!$G$5:$H$8, 2, FALSE)),"")</f>
        <v/>
      </c>
      <c r="J269" s="15"/>
    </row>
    <row r="270" spans="2:10">
      <c r="B270" s="14">
        <v>267</v>
      </c>
      <c r="C270" s="15"/>
      <c r="D270" s="15"/>
      <c r="E270" s="15"/>
      <c r="F270" s="15"/>
      <c r="G270" s="15"/>
      <c r="H270" s="15"/>
      <c r="I270" s="33" t="str">
        <f>IFERROR((VLOOKUP(G270, メトリクス設定!$B$5:$E$73, 4, FALSE) * VLOOKUP(H270, メトリクス設定!$G$5:$H$8, 2, FALSE)),"")</f>
        <v/>
      </c>
      <c r="J270" s="15"/>
    </row>
    <row r="271" spans="2:10">
      <c r="B271" s="14">
        <v>268</v>
      </c>
      <c r="C271" s="15"/>
      <c r="D271" s="15"/>
      <c r="E271" s="15"/>
      <c r="F271" s="15"/>
      <c r="G271" s="15"/>
      <c r="H271" s="15"/>
      <c r="I271" s="33" t="str">
        <f>IFERROR((VLOOKUP(G271, メトリクス設定!$B$5:$E$73, 4, FALSE) * VLOOKUP(H271, メトリクス設定!$G$5:$H$8, 2, FALSE)),"")</f>
        <v/>
      </c>
      <c r="J271" s="15"/>
    </row>
    <row r="272" spans="2:10">
      <c r="B272" s="14">
        <v>269</v>
      </c>
      <c r="C272" s="15"/>
      <c r="D272" s="15"/>
      <c r="E272" s="15"/>
      <c r="F272" s="15"/>
      <c r="G272" s="15"/>
      <c r="H272" s="15"/>
      <c r="I272" s="33" t="str">
        <f>IFERROR((VLOOKUP(G272, メトリクス設定!$B$5:$E$73, 4, FALSE) * VLOOKUP(H272, メトリクス設定!$G$5:$H$8, 2, FALSE)),"")</f>
        <v/>
      </c>
      <c r="J272" s="15"/>
    </row>
    <row r="273" spans="2:10">
      <c r="B273" s="14">
        <v>270</v>
      </c>
      <c r="C273" s="15"/>
      <c r="D273" s="15"/>
      <c r="E273" s="15"/>
      <c r="F273" s="15"/>
      <c r="G273" s="15"/>
      <c r="H273" s="15"/>
      <c r="I273" s="33" t="str">
        <f>IFERROR((VLOOKUP(G273, メトリクス設定!$B$5:$E$73, 4, FALSE) * VLOOKUP(H273, メトリクス設定!$G$5:$H$8, 2, FALSE)),"")</f>
        <v/>
      </c>
      <c r="J273" s="15"/>
    </row>
    <row r="274" spans="2:10">
      <c r="B274" s="14">
        <v>271</v>
      </c>
      <c r="C274" s="15"/>
      <c r="D274" s="15"/>
      <c r="E274" s="15"/>
      <c r="F274" s="15"/>
      <c r="G274" s="15"/>
      <c r="H274" s="15"/>
      <c r="I274" s="33" t="str">
        <f>IFERROR((VLOOKUP(G274, メトリクス設定!$B$5:$E$73, 4, FALSE) * VLOOKUP(H274, メトリクス設定!$G$5:$H$8, 2, FALSE)),"")</f>
        <v/>
      </c>
      <c r="J274" s="15"/>
    </row>
    <row r="275" spans="2:10">
      <c r="B275" s="14">
        <v>272</v>
      </c>
      <c r="C275" s="15"/>
      <c r="D275" s="15"/>
      <c r="E275" s="15"/>
      <c r="F275" s="15"/>
      <c r="G275" s="15"/>
      <c r="H275" s="15"/>
      <c r="I275" s="33" t="str">
        <f>IFERROR((VLOOKUP(G275, メトリクス設定!$B$5:$E$73, 4, FALSE) * VLOOKUP(H275, メトリクス設定!$G$5:$H$8, 2, FALSE)),"")</f>
        <v/>
      </c>
      <c r="J275" s="15"/>
    </row>
    <row r="276" spans="2:10">
      <c r="B276" s="14">
        <v>273</v>
      </c>
      <c r="C276" s="15"/>
      <c r="D276" s="15"/>
      <c r="E276" s="15"/>
      <c r="F276" s="15"/>
      <c r="G276" s="15"/>
      <c r="H276" s="15"/>
      <c r="I276" s="33" t="str">
        <f>IFERROR((VLOOKUP(G276, メトリクス設定!$B$5:$E$73, 4, FALSE) * VLOOKUP(H276, メトリクス設定!$G$5:$H$8, 2, FALSE)),"")</f>
        <v/>
      </c>
      <c r="J276" s="15"/>
    </row>
    <row r="277" spans="2:10">
      <c r="B277" s="14">
        <v>274</v>
      </c>
      <c r="C277" s="15"/>
      <c r="D277" s="15"/>
      <c r="E277" s="15"/>
      <c r="F277" s="15"/>
      <c r="G277" s="15"/>
      <c r="H277" s="15"/>
      <c r="I277" s="33" t="str">
        <f>IFERROR((VLOOKUP(G277, メトリクス設定!$B$5:$E$73, 4, FALSE) * VLOOKUP(H277, メトリクス設定!$G$5:$H$8, 2, FALSE)),"")</f>
        <v/>
      </c>
      <c r="J277" s="15"/>
    </row>
    <row r="278" spans="2:10">
      <c r="B278" s="14">
        <v>275</v>
      </c>
      <c r="C278" s="15"/>
      <c r="D278" s="15"/>
      <c r="E278" s="15"/>
      <c r="F278" s="15"/>
      <c r="G278" s="15"/>
      <c r="H278" s="15"/>
      <c r="I278" s="33" t="str">
        <f>IFERROR((VLOOKUP(G278, メトリクス設定!$B$5:$E$73, 4, FALSE) * VLOOKUP(H278, メトリクス設定!$G$5:$H$8, 2, FALSE)),"")</f>
        <v/>
      </c>
      <c r="J278" s="15"/>
    </row>
    <row r="279" spans="2:10">
      <c r="B279" s="14">
        <v>276</v>
      </c>
      <c r="C279" s="15"/>
      <c r="D279" s="15"/>
      <c r="E279" s="15"/>
      <c r="F279" s="15"/>
      <c r="G279" s="15"/>
      <c r="H279" s="15"/>
      <c r="I279" s="33" t="str">
        <f>IFERROR((VLOOKUP(G279, メトリクス設定!$B$5:$E$73, 4, FALSE) * VLOOKUP(H279, メトリクス設定!$G$5:$H$8, 2, FALSE)),"")</f>
        <v/>
      </c>
      <c r="J279" s="15"/>
    </row>
    <row r="280" spans="2:10">
      <c r="B280" s="14">
        <v>277</v>
      </c>
      <c r="C280" s="15"/>
      <c r="D280" s="15"/>
      <c r="E280" s="15"/>
      <c r="F280" s="15"/>
      <c r="G280" s="15"/>
      <c r="H280" s="15"/>
      <c r="I280" s="33" t="str">
        <f>IFERROR((VLOOKUP(G280, メトリクス設定!$B$5:$E$73, 4, FALSE) * VLOOKUP(H280, メトリクス設定!$G$5:$H$8, 2, FALSE)),"")</f>
        <v/>
      </c>
      <c r="J280" s="15"/>
    </row>
    <row r="281" spans="2:10">
      <c r="B281" s="14">
        <v>278</v>
      </c>
      <c r="C281" s="15"/>
      <c r="D281" s="15"/>
      <c r="E281" s="15"/>
      <c r="F281" s="15"/>
      <c r="G281" s="15"/>
      <c r="H281" s="15"/>
      <c r="I281" s="33" t="str">
        <f>IFERROR((VLOOKUP(G281, メトリクス設定!$B$5:$E$73, 4, FALSE) * VLOOKUP(H281, メトリクス設定!$G$5:$H$8, 2, FALSE)),"")</f>
        <v/>
      </c>
      <c r="J281" s="15"/>
    </row>
    <row r="282" spans="2:10">
      <c r="B282" s="14">
        <v>279</v>
      </c>
      <c r="C282" s="15"/>
      <c r="D282" s="15"/>
      <c r="E282" s="15"/>
      <c r="F282" s="15"/>
      <c r="G282" s="15"/>
      <c r="H282" s="15"/>
      <c r="I282" s="33" t="str">
        <f>IFERROR((VLOOKUP(G282, メトリクス設定!$B$5:$E$73, 4, FALSE) * VLOOKUP(H282, メトリクス設定!$G$5:$H$8, 2, FALSE)),"")</f>
        <v/>
      </c>
      <c r="J282" s="15"/>
    </row>
    <row r="283" spans="2:10">
      <c r="B283" s="14">
        <v>280</v>
      </c>
      <c r="C283" s="15"/>
      <c r="D283" s="15"/>
      <c r="E283" s="15"/>
      <c r="F283" s="15"/>
      <c r="G283" s="15"/>
      <c r="H283" s="15"/>
      <c r="I283" s="33" t="str">
        <f>IFERROR((VLOOKUP(G283, メトリクス設定!$B$5:$E$73, 4, FALSE) * VLOOKUP(H283, メトリクス設定!$G$5:$H$8, 2, FALSE)),"")</f>
        <v/>
      </c>
      <c r="J283" s="15"/>
    </row>
    <row r="284" spans="2:10">
      <c r="B284" s="14">
        <v>281</v>
      </c>
      <c r="C284" s="15"/>
      <c r="D284" s="15"/>
      <c r="E284" s="15"/>
      <c r="F284" s="15"/>
      <c r="G284" s="15"/>
      <c r="H284" s="15"/>
      <c r="I284" s="33" t="str">
        <f>IFERROR((VLOOKUP(G284, メトリクス設定!$B$5:$E$73, 4, FALSE) * VLOOKUP(H284, メトリクス設定!$G$5:$H$8, 2, FALSE)),"")</f>
        <v/>
      </c>
      <c r="J284" s="15"/>
    </row>
    <row r="285" spans="2:10">
      <c r="B285" s="14">
        <v>282</v>
      </c>
      <c r="C285" s="15"/>
      <c r="D285" s="15"/>
      <c r="E285" s="15"/>
      <c r="F285" s="15"/>
      <c r="G285" s="15"/>
      <c r="H285" s="15"/>
      <c r="I285" s="33" t="str">
        <f>IFERROR((VLOOKUP(G285, メトリクス設定!$B$5:$E$73, 4, FALSE) * VLOOKUP(H285, メトリクス設定!$G$5:$H$8, 2, FALSE)),"")</f>
        <v/>
      </c>
      <c r="J285" s="15"/>
    </row>
    <row r="286" spans="2:10">
      <c r="B286" s="14">
        <v>283</v>
      </c>
      <c r="C286" s="15"/>
      <c r="D286" s="15"/>
      <c r="E286" s="15"/>
      <c r="F286" s="15"/>
      <c r="G286" s="15"/>
      <c r="H286" s="15"/>
      <c r="I286" s="33" t="str">
        <f>IFERROR((VLOOKUP(G286, メトリクス設定!$B$5:$E$73, 4, FALSE) * VLOOKUP(H286, メトリクス設定!$G$5:$H$8, 2, FALSE)),"")</f>
        <v/>
      </c>
      <c r="J286" s="15"/>
    </row>
    <row r="287" spans="2:10">
      <c r="B287" s="14">
        <v>284</v>
      </c>
      <c r="C287" s="15"/>
      <c r="D287" s="15"/>
      <c r="E287" s="15"/>
      <c r="F287" s="15"/>
      <c r="G287" s="15"/>
      <c r="H287" s="15"/>
      <c r="I287" s="33" t="str">
        <f>IFERROR((VLOOKUP(G287, メトリクス設定!$B$5:$E$73, 4, FALSE) * VLOOKUP(H287, メトリクス設定!$G$5:$H$8, 2, FALSE)),"")</f>
        <v/>
      </c>
      <c r="J287" s="15"/>
    </row>
    <row r="288" spans="2:10">
      <c r="B288" s="14">
        <v>285</v>
      </c>
      <c r="C288" s="15"/>
      <c r="D288" s="15"/>
      <c r="E288" s="15"/>
      <c r="F288" s="15"/>
      <c r="G288" s="15"/>
      <c r="H288" s="15"/>
      <c r="I288" s="33" t="str">
        <f>IFERROR((VLOOKUP(G288, メトリクス設定!$B$5:$E$73, 4, FALSE) * VLOOKUP(H288, メトリクス設定!$G$5:$H$8, 2, FALSE)),"")</f>
        <v/>
      </c>
      <c r="J288" s="15"/>
    </row>
    <row r="289" spans="2:10">
      <c r="B289" s="14">
        <v>286</v>
      </c>
      <c r="C289" s="15"/>
      <c r="D289" s="15"/>
      <c r="E289" s="15"/>
      <c r="F289" s="15"/>
      <c r="G289" s="15"/>
      <c r="H289" s="15"/>
      <c r="I289" s="33" t="str">
        <f>IFERROR((VLOOKUP(G289, メトリクス設定!$B$5:$E$73, 4, FALSE) * VLOOKUP(H289, メトリクス設定!$G$5:$H$8, 2, FALSE)),"")</f>
        <v/>
      </c>
      <c r="J289" s="15"/>
    </row>
    <row r="290" spans="2:10">
      <c r="B290" s="14">
        <v>287</v>
      </c>
      <c r="C290" s="15"/>
      <c r="D290" s="15"/>
      <c r="E290" s="15"/>
      <c r="F290" s="15"/>
      <c r="G290" s="15"/>
      <c r="H290" s="15"/>
      <c r="I290" s="33" t="str">
        <f>IFERROR((VLOOKUP(G290, メトリクス設定!$B$5:$E$73, 4, FALSE) * VLOOKUP(H290, メトリクス設定!$G$5:$H$8, 2, FALSE)),"")</f>
        <v/>
      </c>
      <c r="J290" s="15"/>
    </row>
    <row r="291" spans="2:10">
      <c r="B291" s="14">
        <v>288</v>
      </c>
      <c r="C291" s="15"/>
      <c r="D291" s="15"/>
      <c r="E291" s="15"/>
      <c r="F291" s="15"/>
      <c r="G291" s="15"/>
      <c r="H291" s="15"/>
      <c r="I291" s="33" t="str">
        <f>IFERROR((VLOOKUP(G291, メトリクス設定!$B$5:$E$73, 4, FALSE) * VLOOKUP(H291, メトリクス設定!$G$5:$H$8, 2, FALSE)),"")</f>
        <v/>
      </c>
      <c r="J291" s="15"/>
    </row>
    <row r="292" spans="2:10">
      <c r="B292" s="14">
        <v>289</v>
      </c>
      <c r="C292" s="15"/>
      <c r="D292" s="15"/>
      <c r="E292" s="15"/>
      <c r="F292" s="15"/>
      <c r="G292" s="15"/>
      <c r="H292" s="15"/>
      <c r="I292" s="33" t="str">
        <f>IFERROR((VLOOKUP(G292, メトリクス設定!$B$5:$E$73, 4, FALSE) * VLOOKUP(H292, メトリクス設定!$G$5:$H$8, 2, FALSE)),"")</f>
        <v/>
      </c>
      <c r="J292" s="15"/>
    </row>
    <row r="293" spans="2:10">
      <c r="B293" s="14">
        <v>290</v>
      </c>
      <c r="C293" s="15"/>
      <c r="D293" s="15"/>
      <c r="E293" s="15"/>
      <c r="F293" s="15"/>
      <c r="G293" s="15"/>
      <c r="H293" s="15"/>
      <c r="I293" s="33" t="str">
        <f>IFERROR((VLOOKUP(G293, メトリクス設定!$B$5:$E$73, 4, FALSE) * VLOOKUP(H293, メトリクス設定!$G$5:$H$8, 2, FALSE)),"")</f>
        <v/>
      </c>
      <c r="J293" s="15"/>
    </row>
    <row r="294" spans="2:10">
      <c r="B294" s="14">
        <v>291</v>
      </c>
      <c r="C294" s="15"/>
      <c r="D294" s="15"/>
      <c r="E294" s="15"/>
      <c r="F294" s="15"/>
      <c r="G294" s="15"/>
      <c r="H294" s="15"/>
      <c r="I294" s="33" t="str">
        <f>IFERROR((VLOOKUP(G294, メトリクス設定!$B$5:$E$73, 4, FALSE) * VLOOKUP(H294, メトリクス設定!$G$5:$H$8, 2, FALSE)),"")</f>
        <v/>
      </c>
      <c r="J294" s="15"/>
    </row>
    <row r="295" spans="2:10">
      <c r="B295" s="14">
        <v>292</v>
      </c>
      <c r="C295" s="15"/>
      <c r="D295" s="15"/>
      <c r="E295" s="15"/>
      <c r="F295" s="15"/>
      <c r="G295" s="15"/>
      <c r="H295" s="15"/>
      <c r="I295" s="33" t="str">
        <f>IFERROR((VLOOKUP(G295, メトリクス設定!$B$5:$E$73, 4, FALSE) * VLOOKUP(H295, メトリクス設定!$G$5:$H$8, 2, FALSE)),"")</f>
        <v/>
      </c>
      <c r="J295" s="15"/>
    </row>
    <row r="296" spans="2:10">
      <c r="B296" s="14">
        <v>293</v>
      </c>
      <c r="C296" s="15"/>
      <c r="D296" s="15"/>
      <c r="E296" s="15"/>
      <c r="F296" s="15"/>
      <c r="G296" s="15"/>
      <c r="H296" s="15"/>
      <c r="I296" s="33" t="str">
        <f>IFERROR((VLOOKUP(G296, メトリクス設定!$B$5:$E$73, 4, FALSE) * VLOOKUP(H296, メトリクス設定!$G$5:$H$8, 2, FALSE)),"")</f>
        <v/>
      </c>
      <c r="J296" s="15"/>
    </row>
    <row r="297" spans="2:10">
      <c r="B297" s="14">
        <v>294</v>
      </c>
      <c r="C297" s="15"/>
      <c r="D297" s="15"/>
      <c r="E297" s="15"/>
      <c r="F297" s="15"/>
      <c r="G297" s="15"/>
      <c r="H297" s="15"/>
      <c r="I297" s="33" t="str">
        <f>IFERROR((VLOOKUP(G297, メトリクス設定!$B$5:$E$73, 4, FALSE) * VLOOKUP(H297, メトリクス設定!$G$5:$H$8, 2, FALSE)),"")</f>
        <v/>
      </c>
      <c r="J297" s="15"/>
    </row>
    <row r="298" spans="2:10">
      <c r="B298" s="14">
        <v>295</v>
      </c>
      <c r="C298" s="15"/>
      <c r="D298" s="15"/>
      <c r="E298" s="15"/>
      <c r="F298" s="15"/>
      <c r="G298" s="15"/>
      <c r="H298" s="15"/>
      <c r="I298" s="33" t="str">
        <f>IFERROR((VLOOKUP(G298, メトリクス設定!$B$5:$E$73, 4, FALSE) * VLOOKUP(H298, メトリクス設定!$G$5:$H$8, 2, FALSE)),"")</f>
        <v/>
      </c>
      <c r="J298" s="15"/>
    </row>
    <row r="299" spans="2:10">
      <c r="B299" s="14">
        <v>296</v>
      </c>
      <c r="C299" s="15"/>
      <c r="D299" s="15"/>
      <c r="E299" s="15"/>
      <c r="F299" s="15"/>
      <c r="G299" s="15"/>
      <c r="H299" s="15"/>
      <c r="I299" s="33" t="str">
        <f>IFERROR((VLOOKUP(G299, メトリクス設定!$B$5:$E$73, 4, FALSE) * VLOOKUP(H299, メトリクス設定!$G$5:$H$8, 2, FALSE)),"")</f>
        <v/>
      </c>
      <c r="J299" s="15"/>
    </row>
    <row r="300" spans="2:10">
      <c r="B300" s="14">
        <v>297</v>
      </c>
      <c r="C300" s="15"/>
      <c r="D300" s="15"/>
      <c r="E300" s="15"/>
      <c r="F300" s="15"/>
      <c r="G300" s="15"/>
      <c r="H300" s="15"/>
      <c r="I300" s="33" t="str">
        <f>IFERROR((VLOOKUP(G300, メトリクス設定!$B$5:$E$73, 4, FALSE) * VLOOKUP(H300, メトリクス設定!$G$5:$H$8, 2, FALSE)),"")</f>
        <v/>
      </c>
      <c r="J300" s="15"/>
    </row>
    <row r="301" spans="2:10">
      <c r="B301" s="14">
        <v>298</v>
      </c>
      <c r="C301" s="15"/>
      <c r="D301" s="15"/>
      <c r="E301" s="15"/>
      <c r="F301" s="15"/>
      <c r="G301" s="15"/>
      <c r="H301" s="15"/>
      <c r="I301" s="33" t="str">
        <f>IFERROR((VLOOKUP(G301, メトリクス設定!$B$5:$E$73, 4, FALSE) * VLOOKUP(H301, メトリクス設定!$G$5:$H$8, 2, FALSE)),"")</f>
        <v/>
      </c>
      <c r="J301" s="15"/>
    </row>
    <row r="302" spans="2:10">
      <c r="B302" s="14">
        <v>299</v>
      </c>
      <c r="C302" s="15"/>
      <c r="D302" s="15"/>
      <c r="E302" s="15"/>
      <c r="F302" s="15"/>
      <c r="G302" s="15"/>
      <c r="H302" s="15"/>
      <c r="I302" s="33" t="str">
        <f>IFERROR((VLOOKUP(G302, メトリクス設定!$B$5:$E$73, 4, FALSE) * VLOOKUP(H302, メトリクス設定!$G$5:$H$8, 2, FALSE)),"")</f>
        <v/>
      </c>
      <c r="J302" s="15"/>
    </row>
    <row r="303" spans="2:10">
      <c r="B303" s="14">
        <v>300</v>
      </c>
      <c r="C303" s="15"/>
      <c r="D303" s="15"/>
      <c r="E303" s="15"/>
      <c r="F303" s="15"/>
      <c r="G303" s="15"/>
      <c r="H303" s="15"/>
      <c r="I303" s="33" t="str">
        <f>IFERROR((VLOOKUP(G303, メトリクス設定!$B$5:$E$73, 4, FALSE) * VLOOKUP(H303, メトリクス設定!$G$5:$H$8, 2, FALSE)),"")</f>
        <v/>
      </c>
      <c r="J303" s="15"/>
    </row>
    <row r="304" spans="2:10">
      <c r="B304" s="14">
        <v>301</v>
      </c>
      <c r="C304" s="15"/>
      <c r="D304" s="15"/>
      <c r="E304" s="15"/>
      <c r="F304" s="15"/>
      <c r="G304" s="15"/>
      <c r="H304" s="15"/>
      <c r="I304" s="33" t="str">
        <f>IFERROR((VLOOKUP(G304, メトリクス設定!$B$5:$E$73, 4, FALSE) * VLOOKUP(H304, メトリクス設定!$G$5:$H$8, 2, FALSE)),"")</f>
        <v/>
      </c>
      <c r="J304" s="15"/>
    </row>
    <row r="305" spans="2:10">
      <c r="B305" s="14">
        <v>302</v>
      </c>
      <c r="C305" s="15"/>
      <c r="D305" s="15"/>
      <c r="E305" s="15"/>
      <c r="F305" s="15"/>
      <c r="G305" s="15"/>
      <c r="H305" s="15"/>
      <c r="I305" s="33" t="str">
        <f>IFERROR((VLOOKUP(G305, メトリクス設定!$B$5:$E$73, 4, FALSE) * VLOOKUP(H305, メトリクス設定!$G$5:$H$8, 2, FALSE)),"")</f>
        <v/>
      </c>
      <c r="J305" s="15"/>
    </row>
    <row r="306" spans="2:10">
      <c r="B306" s="14">
        <v>303</v>
      </c>
      <c r="C306" s="15"/>
      <c r="D306" s="15"/>
      <c r="E306" s="15"/>
      <c r="F306" s="15"/>
      <c r="G306" s="15"/>
      <c r="H306" s="15"/>
      <c r="I306" s="33" t="str">
        <f>IFERROR((VLOOKUP(G306, メトリクス設定!$B$5:$E$73, 4, FALSE) * VLOOKUP(H306, メトリクス設定!$G$5:$H$8, 2, FALSE)),"")</f>
        <v/>
      </c>
      <c r="J306" s="15"/>
    </row>
    <row r="307" spans="2:10">
      <c r="B307" s="14">
        <v>304</v>
      </c>
      <c r="C307" s="15"/>
      <c r="D307" s="15"/>
      <c r="E307" s="15"/>
      <c r="F307" s="15"/>
      <c r="G307" s="15"/>
      <c r="H307" s="15"/>
      <c r="I307" s="33" t="str">
        <f>IFERROR((VLOOKUP(G307, メトリクス設定!$B$5:$E$73, 4, FALSE) * VLOOKUP(H307, メトリクス設定!$G$5:$H$8, 2, FALSE)),"")</f>
        <v/>
      </c>
      <c r="J307" s="15"/>
    </row>
    <row r="308" spans="2:10">
      <c r="B308" s="14">
        <v>305</v>
      </c>
      <c r="C308" s="15"/>
      <c r="D308" s="15"/>
      <c r="E308" s="15"/>
      <c r="F308" s="15"/>
      <c r="G308" s="15"/>
      <c r="H308" s="15"/>
      <c r="I308" s="33" t="str">
        <f>IFERROR((VLOOKUP(G308, メトリクス設定!$B$5:$E$73, 4, FALSE) * VLOOKUP(H308, メトリクス設定!$G$5:$H$8, 2, FALSE)),"")</f>
        <v/>
      </c>
      <c r="J308" s="15"/>
    </row>
    <row r="309" spans="2:10">
      <c r="B309" s="14">
        <v>306</v>
      </c>
      <c r="C309" s="15"/>
      <c r="D309" s="15"/>
      <c r="E309" s="15"/>
      <c r="F309" s="15"/>
      <c r="G309" s="15"/>
      <c r="H309" s="15"/>
      <c r="I309" s="33" t="str">
        <f>IFERROR((VLOOKUP(G309, メトリクス設定!$B$5:$E$73, 4, FALSE) * VLOOKUP(H309, メトリクス設定!$G$5:$H$8, 2, FALSE)),"")</f>
        <v/>
      </c>
      <c r="J309" s="15"/>
    </row>
    <row r="310" spans="2:10">
      <c r="B310" s="14">
        <v>307</v>
      </c>
      <c r="C310" s="15"/>
      <c r="D310" s="15"/>
      <c r="E310" s="15"/>
      <c r="F310" s="15"/>
      <c r="G310" s="15"/>
      <c r="H310" s="15"/>
      <c r="I310" s="33" t="str">
        <f>IFERROR((VLOOKUP(G310, メトリクス設定!$B$5:$E$73, 4, FALSE) * VLOOKUP(H310, メトリクス設定!$G$5:$H$8, 2, FALSE)),"")</f>
        <v/>
      </c>
      <c r="J310" s="15"/>
    </row>
    <row r="311" spans="2:10">
      <c r="B311" s="14">
        <v>308</v>
      </c>
      <c r="C311" s="15"/>
      <c r="D311" s="15"/>
      <c r="E311" s="15"/>
      <c r="F311" s="15"/>
      <c r="G311" s="15"/>
      <c r="H311" s="15"/>
      <c r="I311" s="33" t="str">
        <f>IFERROR((VLOOKUP(G311, メトリクス設定!$B$5:$E$73, 4, FALSE) * VLOOKUP(H311, メトリクス設定!$G$5:$H$8, 2, FALSE)),"")</f>
        <v/>
      </c>
      <c r="J311" s="15"/>
    </row>
    <row r="312" spans="2:10">
      <c r="B312" s="14">
        <v>309</v>
      </c>
      <c r="C312" s="15"/>
      <c r="D312" s="15"/>
      <c r="E312" s="15"/>
      <c r="F312" s="15"/>
      <c r="G312" s="15"/>
      <c r="H312" s="15"/>
      <c r="I312" s="33" t="str">
        <f>IFERROR((VLOOKUP(G312, メトリクス設定!$B$5:$E$73, 4, FALSE) * VLOOKUP(H312, メトリクス設定!$G$5:$H$8, 2, FALSE)),"")</f>
        <v/>
      </c>
      <c r="J312" s="15"/>
    </row>
    <row r="313" spans="2:10">
      <c r="B313" s="14">
        <v>310</v>
      </c>
      <c r="C313" s="15"/>
      <c r="D313" s="15"/>
      <c r="E313" s="15"/>
      <c r="F313" s="15"/>
      <c r="G313" s="15"/>
      <c r="H313" s="15"/>
      <c r="I313" s="33" t="str">
        <f>IFERROR((VLOOKUP(G313, メトリクス設定!$B$5:$E$73, 4, FALSE) * VLOOKUP(H313, メトリクス設定!$G$5:$H$8, 2, FALSE)),"")</f>
        <v/>
      </c>
      <c r="J313" s="15"/>
    </row>
    <row r="314" spans="2:10">
      <c r="B314" s="14">
        <v>311</v>
      </c>
      <c r="C314" s="15"/>
      <c r="D314" s="15"/>
      <c r="E314" s="15"/>
      <c r="F314" s="15"/>
      <c r="G314" s="15"/>
      <c r="H314" s="15"/>
      <c r="I314" s="33" t="str">
        <f>IFERROR((VLOOKUP(G314, メトリクス設定!$B$5:$E$73, 4, FALSE) * VLOOKUP(H314, メトリクス設定!$G$5:$H$8, 2, FALSE)),"")</f>
        <v/>
      </c>
      <c r="J314" s="15"/>
    </row>
    <row r="315" spans="2:10">
      <c r="B315" s="14">
        <v>312</v>
      </c>
      <c r="C315" s="15"/>
      <c r="D315" s="15"/>
      <c r="E315" s="15"/>
      <c r="F315" s="15"/>
      <c r="G315" s="15"/>
      <c r="H315" s="15"/>
      <c r="I315" s="33" t="str">
        <f>IFERROR((VLOOKUP(G315, メトリクス設定!$B$5:$E$73, 4, FALSE) * VLOOKUP(H315, メトリクス設定!$G$5:$H$8, 2, FALSE)),"")</f>
        <v/>
      </c>
      <c r="J315" s="15"/>
    </row>
    <row r="316" spans="2:10">
      <c r="B316" s="14">
        <v>313</v>
      </c>
      <c r="C316" s="15"/>
      <c r="D316" s="15"/>
      <c r="E316" s="15"/>
      <c r="F316" s="15"/>
      <c r="G316" s="15"/>
      <c r="H316" s="15"/>
      <c r="I316" s="33" t="str">
        <f>IFERROR((VLOOKUP(G316, メトリクス設定!$B$5:$E$73, 4, FALSE) * VLOOKUP(H316, メトリクス設定!$G$5:$H$8, 2, FALSE)),"")</f>
        <v/>
      </c>
      <c r="J316" s="15"/>
    </row>
    <row r="317" spans="2:10">
      <c r="B317" s="14">
        <v>314</v>
      </c>
      <c r="C317" s="15"/>
      <c r="D317" s="15"/>
      <c r="E317" s="15"/>
      <c r="F317" s="15"/>
      <c r="G317" s="15"/>
      <c r="H317" s="15"/>
      <c r="I317" s="33" t="str">
        <f>IFERROR((VLOOKUP(G317, メトリクス設定!$B$5:$E$73, 4, FALSE) * VLOOKUP(H317, メトリクス設定!$G$5:$H$8, 2, FALSE)),"")</f>
        <v/>
      </c>
      <c r="J317" s="15"/>
    </row>
    <row r="318" spans="2:10">
      <c r="B318" s="14">
        <v>315</v>
      </c>
      <c r="C318" s="15"/>
      <c r="D318" s="15"/>
      <c r="E318" s="15"/>
      <c r="F318" s="15"/>
      <c r="G318" s="15"/>
      <c r="H318" s="15"/>
      <c r="I318" s="33" t="str">
        <f>IFERROR((VLOOKUP(G318, メトリクス設定!$B$5:$E$73, 4, FALSE) * VLOOKUP(H318, メトリクス設定!$G$5:$H$8, 2, FALSE)),"")</f>
        <v/>
      </c>
      <c r="J318" s="15"/>
    </row>
    <row r="319" spans="2:10">
      <c r="B319" s="14">
        <v>316</v>
      </c>
      <c r="C319" s="15"/>
      <c r="D319" s="15"/>
      <c r="E319" s="15"/>
      <c r="F319" s="15"/>
      <c r="G319" s="15"/>
      <c r="H319" s="15"/>
      <c r="I319" s="33" t="str">
        <f>IFERROR((VLOOKUP(G319, メトリクス設定!$B$5:$E$73, 4, FALSE) * VLOOKUP(H319, メトリクス設定!$G$5:$H$8, 2, FALSE)),"")</f>
        <v/>
      </c>
      <c r="J319" s="15"/>
    </row>
    <row r="320" spans="2:10">
      <c r="B320" s="14">
        <v>317</v>
      </c>
      <c r="C320" s="15"/>
      <c r="D320" s="15"/>
      <c r="E320" s="15"/>
      <c r="F320" s="15"/>
      <c r="G320" s="15"/>
      <c r="H320" s="15"/>
      <c r="I320" s="33" t="str">
        <f>IFERROR((VLOOKUP(G320, メトリクス設定!$B$5:$E$73, 4, FALSE) * VLOOKUP(H320, メトリクス設定!$G$5:$H$8, 2, FALSE)),"")</f>
        <v/>
      </c>
      <c r="J320" s="15"/>
    </row>
    <row r="321" spans="2:10">
      <c r="B321" s="14">
        <v>318</v>
      </c>
      <c r="C321" s="15"/>
      <c r="D321" s="15"/>
      <c r="E321" s="15"/>
      <c r="F321" s="15"/>
      <c r="G321" s="15"/>
      <c r="H321" s="15"/>
      <c r="I321" s="33" t="str">
        <f>IFERROR((VLOOKUP(G321, メトリクス設定!$B$5:$E$73, 4, FALSE) * VLOOKUP(H321, メトリクス設定!$G$5:$H$8, 2, FALSE)),"")</f>
        <v/>
      </c>
      <c r="J321" s="15"/>
    </row>
    <row r="322" spans="2:10">
      <c r="B322" s="14">
        <v>319</v>
      </c>
      <c r="C322" s="15"/>
      <c r="D322" s="15"/>
      <c r="E322" s="15"/>
      <c r="F322" s="15"/>
      <c r="G322" s="15"/>
      <c r="H322" s="15"/>
      <c r="I322" s="33" t="str">
        <f>IFERROR((VLOOKUP(G322, メトリクス設定!$B$5:$E$73, 4, FALSE) * VLOOKUP(H322, メトリクス設定!$G$5:$H$8, 2, FALSE)),"")</f>
        <v/>
      </c>
      <c r="J322" s="15"/>
    </row>
    <row r="323" spans="2:10">
      <c r="B323" s="14">
        <v>320</v>
      </c>
      <c r="C323" s="15"/>
      <c r="D323" s="15"/>
      <c r="E323" s="15"/>
      <c r="F323" s="15"/>
      <c r="G323" s="15"/>
      <c r="H323" s="15"/>
      <c r="I323" s="33" t="str">
        <f>IFERROR((VLOOKUP(G323, メトリクス設定!$B$5:$E$73, 4, FALSE) * VLOOKUP(H323, メトリクス設定!$G$5:$H$8, 2, FALSE)),"")</f>
        <v/>
      </c>
      <c r="J323" s="15"/>
    </row>
    <row r="324" spans="2:10">
      <c r="B324" s="14">
        <v>321</v>
      </c>
      <c r="C324" s="15"/>
      <c r="D324" s="15"/>
      <c r="E324" s="15"/>
      <c r="F324" s="15"/>
      <c r="G324" s="15"/>
      <c r="H324" s="15"/>
      <c r="I324" s="33" t="str">
        <f>IFERROR((VLOOKUP(G324, メトリクス設定!$B$5:$E$73, 4, FALSE) * VLOOKUP(H324, メトリクス設定!$G$5:$H$8, 2, FALSE)),"")</f>
        <v/>
      </c>
      <c r="J324" s="15"/>
    </row>
    <row r="325" spans="2:10">
      <c r="B325" s="14">
        <v>322</v>
      </c>
      <c r="C325" s="15"/>
      <c r="D325" s="15"/>
      <c r="E325" s="15"/>
      <c r="F325" s="15"/>
      <c r="G325" s="15"/>
      <c r="H325" s="15"/>
      <c r="I325" s="33" t="str">
        <f>IFERROR((VLOOKUP(G325, メトリクス設定!$B$5:$E$73, 4, FALSE) * VLOOKUP(H325, メトリクス設定!$G$5:$H$8, 2, FALSE)),"")</f>
        <v/>
      </c>
      <c r="J325" s="15"/>
    </row>
    <row r="326" spans="2:10">
      <c r="B326" s="14">
        <v>323</v>
      </c>
      <c r="C326" s="15"/>
      <c r="D326" s="15"/>
      <c r="E326" s="15"/>
      <c r="F326" s="15"/>
      <c r="G326" s="15"/>
      <c r="H326" s="15"/>
      <c r="I326" s="33" t="str">
        <f>IFERROR((VLOOKUP(G326, メトリクス設定!$B$5:$E$73, 4, FALSE) * VLOOKUP(H326, メトリクス設定!$G$5:$H$8, 2, FALSE)),"")</f>
        <v/>
      </c>
      <c r="J326" s="15"/>
    </row>
    <row r="327" spans="2:10">
      <c r="B327" s="14">
        <v>324</v>
      </c>
      <c r="C327" s="15"/>
      <c r="D327" s="15"/>
      <c r="E327" s="15"/>
      <c r="F327" s="15"/>
      <c r="G327" s="15"/>
      <c r="H327" s="15"/>
      <c r="I327" s="33" t="str">
        <f>IFERROR((VLOOKUP(G327, メトリクス設定!$B$5:$E$73, 4, FALSE) * VLOOKUP(H327, メトリクス設定!$G$5:$H$8, 2, FALSE)),"")</f>
        <v/>
      </c>
      <c r="J327" s="15"/>
    </row>
    <row r="328" spans="2:10">
      <c r="B328" s="14">
        <v>325</v>
      </c>
      <c r="C328" s="15"/>
      <c r="D328" s="15"/>
      <c r="E328" s="15"/>
      <c r="F328" s="15"/>
      <c r="G328" s="15"/>
      <c r="H328" s="15"/>
      <c r="I328" s="33" t="str">
        <f>IFERROR((VLOOKUP(G328, メトリクス設定!$B$5:$E$73, 4, FALSE) * VLOOKUP(H328, メトリクス設定!$G$5:$H$8, 2, FALSE)),"")</f>
        <v/>
      </c>
      <c r="J328" s="15"/>
    </row>
    <row r="329" spans="2:10">
      <c r="B329" s="14">
        <v>326</v>
      </c>
      <c r="C329" s="15"/>
      <c r="D329" s="15"/>
      <c r="E329" s="15"/>
      <c r="F329" s="15"/>
      <c r="G329" s="15"/>
      <c r="H329" s="15"/>
      <c r="I329" s="33" t="str">
        <f>IFERROR((VLOOKUP(G329, メトリクス設定!$B$5:$E$73, 4, FALSE) * VLOOKUP(H329, メトリクス設定!$G$5:$H$8, 2, FALSE)),"")</f>
        <v/>
      </c>
      <c r="J329" s="15"/>
    </row>
    <row r="330" spans="2:10">
      <c r="B330" s="14">
        <v>327</v>
      </c>
      <c r="C330" s="15"/>
      <c r="D330" s="15"/>
      <c r="E330" s="15"/>
      <c r="F330" s="15"/>
      <c r="G330" s="15"/>
      <c r="H330" s="15"/>
      <c r="I330" s="33" t="str">
        <f>IFERROR((VLOOKUP(G330, メトリクス設定!$B$5:$E$73, 4, FALSE) * VLOOKUP(H330, メトリクス設定!$G$5:$H$8, 2, FALSE)),"")</f>
        <v/>
      </c>
      <c r="J330" s="15"/>
    </row>
    <row r="331" spans="2:10">
      <c r="B331" s="14">
        <v>328</v>
      </c>
      <c r="C331" s="15"/>
      <c r="D331" s="15"/>
      <c r="E331" s="15"/>
      <c r="F331" s="15"/>
      <c r="G331" s="15"/>
      <c r="H331" s="15"/>
      <c r="I331" s="33" t="str">
        <f>IFERROR((VLOOKUP(G331, メトリクス設定!$B$5:$E$73, 4, FALSE) * VLOOKUP(H331, メトリクス設定!$G$5:$H$8, 2, FALSE)),"")</f>
        <v/>
      </c>
      <c r="J331" s="15"/>
    </row>
    <row r="332" spans="2:10">
      <c r="B332" s="14">
        <v>329</v>
      </c>
      <c r="C332" s="15"/>
      <c r="D332" s="15"/>
      <c r="E332" s="15"/>
      <c r="F332" s="15"/>
      <c r="G332" s="15"/>
      <c r="H332" s="15"/>
      <c r="I332" s="33" t="str">
        <f>IFERROR((VLOOKUP(G332, メトリクス設定!$B$5:$E$73, 4, FALSE) * VLOOKUP(H332, メトリクス設定!$G$5:$H$8, 2, FALSE)),"")</f>
        <v/>
      </c>
      <c r="J332" s="15"/>
    </row>
    <row r="333" spans="2:10">
      <c r="B333" s="14">
        <v>330</v>
      </c>
      <c r="C333" s="15"/>
      <c r="D333" s="15"/>
      <c r="E333" s="15"/>
      <c r="F333" s="15"/>
      <c r="G333" s="15"/>
      <c r="H333" s="15"/>
      <c r="I333" s="33" t="str">
        <f>IFERROR((VLOOKUP(G333, メトリクス設定!$B$5:$E$73, 4, FALSE) * VLOOKUP(H333, メトリクス設定!$G$5:$H$8, 2, FALSE)),"")</f>
        <v/>
      </c>
      <c r="J333" s="15"/>
    </row>
    <row r="334" spans="2:10">
      <c r="B334" s="14">
        <v>331</v>
      </c>
      <c r="C334" s="15"/>
      <c r="D334" s="15"/>
      <c r="E334" s="15"/>
      <c r="F334" s="15"/>
      <c r="G334" s="15"/>
      <c r="H334" s="15"/>
      <c r="I334" s="33" t="str">
        <f>IFERROR((VLOOKUP(G334, メトリクス設定!$B$5:$E$73, 4, FALSE) * VLOOKUP(H334, メトリクス設定!$G$5:$H$8, 2, FALSE)),"")</f>
        <v/>
      </c>
      <c r="J334" s="15"/>
    </row>
    <row r="335" spans="2:10">
      <c r="B335" s="14">
        <v>332</v>
      </c>
      <c r="C335" s="15"/>
      <c r="D335" s="15"/>
      <c r="E335" s="15"/>
      <c r="F335" s="15"/>
      <c r="G335" s="15"/>
      <c r="H335" s="15"/>
      <c r="I335" s="33" t="str">
        <f>IFERROR((VLOOKUP(G335, メトリクス設定!$B$5:$E$73, 4, FALSE) * VLOOKUP(H335, メトリクス設定!$G$5:$H$8, 2, FALSE)),"")</f>
        <v/>
      </c>
      <c r="J335" s="15"/>
    </row>
    <row r="336" spans="2:10">
      <c r="B336" s="14">
        <v>333</v>
      </c>
      <c r="C336" s="15"/>
      <c r="D336" s="15"/>
      <c r="E336" s="15"/>
      <c r="F336" s="15"/>
      <c r="G336" s="15"/>
      <c r="H336" s="15"/>
      <c r="I336" s="33" t="str">
        <f>IFERROR((VLOOKUP(G336, メトリクス設定!$B$5:$E$73, 4, FALSE) * VLOOKUP(H336, メトリクス設定!$G$5:$H$8, 2, FALSE)),"")</f>
        <v/>
      </c>
      <c r="J336" s="15"/>
    </row>
    <row r="337" spans="2:10">
      <c r="B337" s="14">
        <v>334</v>
      </c>
      <c r="C337" s="15"/>
      <c r="D337" s="15"/>
      <c r="E337" s="15"/>
      <c r="F337" s="15"/>
      <c r="G337" s="15"/>
      <c r="H337" s="15"/>
      <c r="I337" s="33" t="str">
        <f>IFERROR((VLOOKUP(G337, メトリクス設定!$B$5:$E$73, 4, FALSE) * VLOOKUP(H337, メトリクス設定!$G$5:$H$8, 2, FALSE)),"")</f>
        <v/>
      </c>
      <c r="J337" s="15"/>
    </row>
    <row r="338" spans="2:10">
      <c r="B338" s="14">
        <v>335</v>
      </c>
      <c r="C338" s="15"/>
      <c r="D338" s="15"/>
      <c r="E338" s="15"/>
      <c r="F338" s="15"/>
      <c r="G338" s="15"/>
      <c r="H338" s="15"/>
      <c r="I338" s="33" t="str">
        <f>IFERROR((VLOOKUP(G338, メトリクス設定!$B$5:$E$73, 4, FALSE) * VLOOKUP(H338, メトリクス設定!$G$5:$H$8, 2, FALSE)),"")</f>
        <v/>
      </c>
      <c r="J338" s="15"/>
    </row>
    <row r="339" spans="2:10">
      <c r="B339" s="14">
        <v>336</v>
      </c>
      <c r="C339" s="15"/>
      <c r="D339" s="15"/>
      <c r="E339" s="15"/>
      <c r="F339" s="15"/>
      <c r="G339" s="15"/>
      <c r="H339" s="15"/>
      <c r="I339" s="33" t="str">
        <f>IFERROR((VLOOKUP(G339, メトリクス設定!$B$5:$E$73, 4, FALSE) * VLOOKUP(H339, メトリクス設定!$G$5:$H$8, 2, FALSE)),"")</f>
        <v/>
      </c>
      <c r="J339" s="15"/>
    </row>
    <row r="340" spans="2:10">
      <c r="B340" s="14">
        <v>337</v>
      </c>
      <c r="C340" s="15"/>
      <c r="D340" s="15"/>
      <c r="E340" s="15"/>
      <c r="F340" s="15"/>
      <c r="G340" s="15"/>
      <c r="H340" s="15"/>
      <c r="I340" s="33" t="str">
        <f>IFERROR((VLOOKUP(G340, メトリクス設定!$B$5:$E$73, 4, FALSE) * VLOOKUP(H340, メトリクス設定!$G$5:$H$8, 2, FALSE)),"")</f>
        <v/>
      </c>
      <c r="J340" s="15"/>
    </row>
    <row r="341" spans="2:10">
      <c r="B341" s="14">
        <v>338</v>
      </c>
      <c r="C341" s="15"/>
      <c r="D341" s="15"/>
      <c r="E341" s="15"/>
      <c r="F341" s="15"/>
      <c r="G341" s="15"/>
      <c r="H341" s="15"/>
      <c r="I341" s="33" t="str">
        <f>IFERROR((VLOOKUP(G341, メトリクス設定!$B$5:$E$73, 4, FALSE) * VLOOKUP(H341, メトリクス設定!$G$5:$H$8, 2, FALSE)),"")</f>
        <v/>
      </c>
      <c r="J341" s="15"/>
    </row>
    <row r="342" spans="2:10">
      <c r="B342" s="14">
        <v>339</v>
      </c>
      <c r="C342" s="15"/>
      <c r="D342" s="15"/>
      <c r="E342" s="15"/>
      <c r="F342" s="15"/>
      <c r="G342" s="15"/>
      <c r="H342" s="15"/>
      <c r="I342" s="33" t="str">
        <f>IFERROR((VLOOKUP(G342, メトリクス設定!$B$5:$E$73, 4, FALSE) * VLOOKUP(H342, メトリクス設定!$G$5:$H$8, 2, FALSE)),"")</f>
        <v/>
      </c>
      <c r="J342" s="15"/>
    </row>
    <row r="343" spans="2:10">
      <c r="B343" s="14">
        <v>340</v>
      </c>
      <c r="C343" s="15"/>
      <c r="D343" s="15"/>
      <c r="E343" s="15"/>
      <c r="F343" s="15"/>
      <c r="G343" s="15"/>
      <c r="H343" s="15"/>
      <c r="I343" s="33" t="str">
        <f>IFERROR((VLOOKUP(G343, メトリクス設定!$B$5:$E$73, 4, FALSE) * VLOOKUP(H343, メトリクス設定!$G$5:$H$8, 2, FALSE)),"")</f>
        <v/>
      </c>
      <c r="J343" s="15"/>
    </row>
    <row r="344" spans="2:10">
      <c r="B344" s="14">
        <v>341</v>
      </c>
      <c r="C344" s="15"/>
      <c r="D344" s="15"/>
      <c r="E344" s="15"/>
      <c r="F344" s="15"/>
      <c r="G344" s="15"/>
      <c r="H344" s="15"/>
      <c r="I344" s="33" t="str">
        <f>IFERROR((VLOOKUP(G344, メトリクス設定!$B$5:$E$73, 4, FALSE) * VLOOKUP(H344, メトリクス設定!$G$5:$H$8, 2, FALSE)),"")</f>
        <v/>
      </c>
      <c r="J344" s="15"/>
    </row>
    <row r="345" spans="2:10">
      <c r="B345" s="14">
        <v>342</v>
      </c>
      <c r="C345" s="15"/>
      <c r="D345" s="15"/>
      <c r="E345" s="15"/>
      <c r="F345" s="15"/>
      <c r="G345" s="15"/>
      <c r="H345" s="15"/>
      <c r="I345" s="33" t="str">
        <f>IFERROR((VLOOKUP(G345, メトリクス設定!$B$5:$E$73, 4, FALSE) * VLOOKUP(H345, メトリクス設定!$G$5:$H$8, 2, FALSE)),"")</f>
        <v/>
      </c>
      <c r="J345" s="15"/>
    </row>
    <row r="346" spans="2:10">
      <c r="B346" s="14">
        <v>343</v>
      </c>
      <c r="C346" s="15"/>
      <c r="D346" s="15"/>
      <c r="E346" s="15"/>
      <c r="F346" s="15"/>
      <c r="G346" s="15"/>
      <c r="H346" s="15"/>
      <c r="I346" s="33" t="str">
        <f>IFERROR((VLOOKUP(G346, メトリクス設定!$B$5:$E$73, 4, FALSE) * VLOOKUP(H346, メトリクス設定!$G$5:$H$8, 2, FALSE)),"")</f>
        <v/>
      </c>
      <c r="J346" s="15"/>
    </row>
    <row r="347" spans="2:10">
      <c r="B347" s="14">
        <v>344</v>
      </c>
      <c r="C347" s="15"/>
      <c r="D347" s="15"/>
      <c r="E347" s="15"/>
      <c r="F347" s="15"/>
      <c r="G347" s="15"/>
      <c r="H347" s="15"/>
      <c r="I347" s="33" t="str">
        <f>IFERROR((VLOOKUP(G347, メトリクス設定!$B$5:$E$73, 4, FALSE) * VLOOKUP(H347, メトリクス設定!$G$5:$H$8, 2, FALSE)),"")</f>
        <v/>
      </c>
      <c r="J347" s="15"/>
    </row>
    <row r="348" spans="2:10">
      <c r="B348" s="14">
        <v>345</v>
      </c>
      <c r="C348" s="15"/>
      <c r="D348" s="15"/>
      <c r="E348" s="15"/>
      <c r="F348" s="15"/>
      <c r="G348" s="15"/>
      <c r="H348" s="15"/>
      <c r="I348" s="33" t="str">
        <f>IFERROR((VLOOKUP(G348, メトリクス設定!$B$5:$E$73, 4, FALSE) * VLOOKUP(H348, メトリクス設定!$G$5:$H$8, 2, FALSE)),"")</f>
        <v/>
      </c>
      <c r="J348" s="15"/>
    </row>
    <row r="349" spans="2:10">
      <c r="B349" s="14">
        <v>346</v>
      </c>
      <c r="C349" s="15"/>
      <c r="D349" s="15"/>
      <c r="E349" s="15"/>
      <c r="F349" s="15"/>
      <c r="G349" s="15"/>
      <c r="H349" s="15"/>
      <c r="I349" s="33" t="str">
        <f>IFERROR((VLOOKUP(G349, メトリクス設定!$B$5:$E$73, 4, FALSE) * VLOOKUP(H349, メトリクス設定!$G$5:$H$8, 2, FALSE)),"")</f>
        <v/>
      </c>
      <c r="J349" s="15"/>
    </row>
    <row r="350" spans="2:10">
      <c r="B350" s="14">
        <v>347</v>
      </c>
      <c r="C350" s="15"/>
      <c r="D350" s="15"/>
      <c r="E350" s="15"/>
      <c r="F350" s="15"/>
      <c r="G350" s="15"/>
      <c r="H350" s="15"/>
      <c r="I350" s="33" t="str">
        <f>IFERROR((VLOOKUP(G350, メトリクス設定!$B$5:$E$73, 4, FALSE) * VLOOKUP(H350, メトリクス設定!$G$5:$H$8, 2, FALSE)),"")</f>
        <v/>
      </c>
      <c r="J350" s="15"/>
    </row>
    <row r="351" spans="2:10">
      <c r="B351" s="14">
        <v>348</v>
      </c>
      <c r="C351" s="15"/>
      <c r="D351" s="15"/>
      <c r="E351" s="15"/>
      <c r="F351" s="15"/>
      <c r="G351" s="15"/>
      <c r="H351" s="15"/>
      <c r="I351" s="33" t="str">
        <f>IFERROR((VLOOKUP(G351, メトリクス設定!$B$5:$E$73, 4, FALSE) * VLOOKUP(H351, メトリクス設定!$G$5:$H$8, 2, FALSE)),"")</f>
        <v/>
      </c>
      <c r="J351" s="15"/>
    </row>
    <row r="352" spans="2:10">
      <c r="B352" s="14">
        <v>349</v>
      </c>
      <c r="C352" s="15"/>
      <c r="D352" s="15"/>
      <c r="E352" s="15"/>
      <c r="F352" s="15"/>
      <c r="G352" s="15"/>
      <c r="H352" s="15"/>
      <c r="I352" s="33" t="str">
        <f>IFERROR((VLOOKUP(G352, メトリクス設定!$B$5:$E$73, 4, FALSE) * VLOOKUP(H352, メトリクス設定!$G$5:$H$8, 2, FALSE)),"")</f>
        <v/>
      </c>
      <c r="J352" s="15"/>
    </row>
    <row r="353" spans="2:10">
      <c r="B353" s="14">
        <v>350</v>
      </c>
      <c r="C353" s="15"/>
      <c r="D353" s="15"/>
      <c r="E353" s="15"/>
      <c r="F353" s="15"/>
      <c r="G353" s="15"/>
      <c r="H353" s="15"/>
      <c r="I353" s="33" t="str">
        <f>IFERROR((VLOOKUP(G353, メトリクス設定!$B$5:$E$73, 4, FALSE) * VLOOKUP(H353, メトリクス設定!$G$5:$H$8, 2, FALSE)),"")</f>
        <v/>
      </c>
      <c r="J353" s="15"/>
    </row>
    <row r="354" spans="2:10">
      <c r="B354" s="14">
        <v>351</v>
      </c>
      <c r="C354" s="15"/>
      <c r="D354" s="15"/>
      <c r="E354" s="15"/>
      <c r="F354" s="15"/>
      <c r="G354" s="15"/>
      <c r="H354" s="15"/>
      <c r="I354" s="33" t="str">
        <f>IFERROR((VLOOKUP(G354, メトリクス設定!$B$5:$E$73, 4, FALSE) * VLOOKUP(H354, メトリクス設定!$G$5:$H$8, 2, FALSE)),"")</f>
        <v/>
      </c>
      <c r="J354" s="15"/>
    </row>
    <row r="355" spans="2:10">
      <c r="B355" s="14">
        <v>352</v>
      </c>
      <c r="C355" s="15"/>
      <c r="D355" s="15"/>
      <c r="E355" s="15"/>
      <c r="F355" s="15"/>
      <c r="G355" s="15"/>
      <c r="H355" s="15"/>
      <c r="I355" s="33" t="str">
        <f>IFERROR((VLOOKUP(G355, メトリクス設定!$B$5:$E$73, 4, FALSE) * VLOOKUP(H355, メトリクス設定!$G$5:$H$8, 2, FALSE)),"")</f>
        <v/>
      </c>
      <c r="J355" s="15"/>
    </row>
    <row r="356" spans="2:10">
      <c r="B356" s="14">
        <v>353</v>
      </c>
      <c r="C356" s="15"/>
      <c r="D356" s="15"/>
      <c r="E356" s="15"/>
      <c r="F356" s="15"/>
      <c r="G356" s="15"/>
      <c r="H356" s="15"/>
      <c r="I356" s="33" t="str">
        <f>IFERROR((VLOOKUP(G356, メトリクス設定!$B$5:$E$73, 4, FALSE) * VLOOKUP(H356, メトリクス設定!$G$5:$H$8, 2, FALSE)),"")</f>
        <v/>
      </c>
      <c r="J356" s="15"/>
    </row>
    <row r="357" spans="2:10">
      <c r="B357" s="14">
        <v>354</v>
      </c>
      <c r="C357" s="15"/>
      <c r="D357" s="15"/>
      <c r="E357" s="15"/>
      <c r="F357" s="15"/>
      <c r="G357" s="15"/>
      <c r="H357" s="15"/>
      <c r="I357" s="33" t="str">
        <f>IFERROR((VLOOKUP(G357, メトリクス設定!$B$5:$E$73, 4, FALSE) * VLOOKUP(H357, メトリクス設定!$G$5:$H$8, 2, FALSE)),"")</f>
        <v/>
      </c>
      <c r="J357" s="15"/>
    </row>
    <row r="358" spans="2:10">
      <c r="B358" s="14">
        <v>355</v>
      </c>
      <c r="C358" s="15"/>
      <c r="D358" s="15"/>
      <c r="E358" s="15"/>
      <c r="F358" s="15"/>
      <c r="G358" s="15"/>
      <c r="H358" s="15"/>
      <c r="I358" s="33" t="str">
        <f>IFERROR((VLOOKUP(G358, メトリクス設定!$B$5:$E$73, 4, FALSE) * VLOOKUP(H358, メトリクス設定!$G$5:$H$8, 2, FALSE)),"")</f>
        <v/>
      </c>
      <c r="J358" s="15"/>
    </row>
    <row r="359" spans="2:10">
      <c r="B359" s="14">
        <v>356</v>
      </c>
      <c r="C359" s="15"/>
      <c r="D359" s="15"/>
      <c r="E359" s="15"/>
      <c r="F359" s="15"/>
      <c r="G359" s="15"/>
      <c r="H359" s="15"/>
      <c r="I359" s="33" t="str">
        <f>IFERROR((VLOOKUP(G359, メトリクス設定!$B$5:$E$73, 4, FALSE) * VLOOKUP(H359, メトリクス設定!$G$5:$H$8, 2, FALSE)),"")</f>
        <v/>
      </c>
      <c r="J359" s="15"/>
    </row>
    <row r="360" spans="2:10">
      <c r="B360" s="14">
        <v>357</v>
      </c>
      <c r="C360" s="15"/>
      <c r="D360" s="15"/>
      <c r="E360" s="15"/>
      <c r="F360" s="15"/>
      <c r="G360" s="15"/>
      <c r="H360" s="15"/>
      <c r="I360" s="33" t="str">
        <f>IFERROR((VLOOKUP(G360, メトリクス設定!$B$5:$E$73, 4, FALSE) * VLOOKUP(H360, メトリクス設定!$G$5:$H$8, 2, FALSE)),"")</f>
        <v/>
      </c>
      <c r="J360" s="15"/>
    </row>
    <row r="361" spans="2:10">
      <c r="B361" s="14">
        <v>358</v>
      </c>
      <c r="C361" s="15"/>
      <c r="D361" s="15"/>
      <c r="E361" s="15"/>
      <c r="F361" s="15"/>
      <c r="G361" s="15"/>
      <c r="H361" s="15"/>
      <c r="I361" s="33" t="str">
        <f>IFERROR((VLOOKUP(G361, メトリクス設定!$B$5:$E$73, 4, FALSE) * VLOOKUP(H361, メトリクス設定!$G$5:$H$8, 2, FALSE)),"")</f>
        <v/>
      </c>
      <c r="J361" s="15"/>
    </row>
    <row r="362" spans="2:10">
      <c r="B362" s="14">
        <v>359</v>
      </c>
      <c r="C362" s="15"/>
      <c r="D362" s="15"/>
      <c r="E362" s="15"/>
      <c r="F362" s="15"/>
      <c r="G362" s="15"/>
      <c r="H362" s="15"/>
      <c r="I362" s="33" t="str">
        <f>IFERROR((VLOOKUP(G362, メトリクス設定!$B$5:$E$73, 4, FALSE) * VLOOKUP(H362, メトリクス設定!$G$5:$H$8, 2, FALSE)),"")</f>
        <v/>
      </c>
      <c r="J362" s="15"/>
    </row>
    <row r="363" spans="2:10">
      <c r="B363" s="14">
        <v>360</v>
      </c>
      <c r="C363" s="15"/>
      <c r="D363" s="15"/>
      <c r="E363" s="15"/>
      <c r="F363" s="15"/>
      <c r="G363" s="15"/>
      <c r="H363" s="15"/>
      <c r="I363" s="33" t="str">
        <f>IFERROR((VLOOKUP(G363, メトリクス設定!$B$5:$E$73, 4, FALSE) * VLOOKUP(H363, メトリクス設定!$G$5:$H$8, 2, FALSE)),"")</f>
        <v/>
      </c>
      <c r="J363" s="15"/>
    </row>
    <row r="364" spans="2:10">
      <c r="B364" s="14">
        <v>361</v>
      </c>
      <c r="C364" s="15"/>
      <c r="D364" s="15"/>
      <c r="E364" s="15"/>
      <c r="F364" s="15"/>
      <c r="G364" s="15"/>
      <c r="H364" s="15"/>
      <c r="I364" s="33" t="str">
        <f>IFERROR((VLOOKUP(G364, メトリクス設定!$B$5:$E$73, 4, FALSE) * VLOOKUP(H364, メトリクス設定!$G$5:$H$8, 2, FALSE)),"")</f>
        <v/>
      </c>
      <c r="J364" s="15"/>
    </row>
    <row r="365" spans="2:10">
      <c r="B365" s="14">
        <v>362</v>
      </c>
      <c r="C365" s="15"/>
      <c r="D365" s="15"/>
      <c r="E365" s="15"/>
      <c r="F365" s="15"/>
      <c r="G365" s="15"/>
      <c r="H365" s="15"/>
      <c r="I365" s="33" t="str">
        <f>IFERROR((VLOOKUP(G365, メトリクス設定!$B$5:$E$73, 4, FALSE) * VLOOKUP(H365, メトリクス設定!$G$5:$H$8, 2, FALSE)),"")</f>
        <v/>
      </c>
      <c r="J365" s="15"/>
    </row>
    <row r="366" spans="2:10">
      <c r="B366" s="14">
        <v>363</v>
      </c>
      <c r="C366" s="15"/>
      <c r="D366" s="15"/>
      <c r="E366" s="15"/>
      <c r="F366" s="15"/>
      <c r="G366" s="15"/>
      <c r="H366" s="15"/>
      <c r="I366" s="33" t="str">
        <f>IFERROR((VLOOKUP(G366, メトリクス設定!$B$5:$E$73, 4, FALSE) * VLOOKUP(H366, メトリクス設定!$G$5:$H$8, 2, FALSE)),"")</f>
        <v/>
      </c>
      <c r="J366" s="15"/>
    </row>
    <row r="367" spans="2:10">
      <c r="B367" s="14">
        <v>364</v>
      </c>
      <c r="C367" s="15"/>
      <c r="D367" s="15"/>
      <c r="E367" s="15"/>
      <c r="F367" s="15"/>
      <c r="G367" s="15"/>
      <c r="H367" s="15"/>
      <c r="I367" s="33" t="str">
        <f>IFERROR((VLOOKUP(G367, メトリクス設定!$B$5:$E$73, 4, FALSE) * VLOOKUP(H367, メトリクス設定!$G$5:$H$8, 2, FALSE)),"")</f>
        <v/>
      </c>
      <c r="J367" s="15"/>
    </row>
    <row r="368" spans="2:10">
      <c r="B368" s="14">
        <v>365</v>
      </c>
      <c r="C368" s="15"/>
      <c r="D368" s="15"/>
      <c r="E368" s="15"/>
      <c r="F368" s="15"/>
      <c r="G368" s="15"/>
      <c r="H368" s="15"/>
      <c r="I368" s="33" t="str">
        <f>IFERROR((VLOOKUP(G368, メトリクス設定!$B$5:$E$73, 4, FALSE) * VLOOKUP(H368, メトリクス設定!$G$5:$H$8, 2, FALSE)),"")</f>
        <v/>
      </c>
      <c r="J368" s="15"/>
    </row>
    <row r="369" spans="2:10">
      <c r="B369" s="14">
        <v>366</v>
      </c>
      <c r="C369" s="15"/>
      <c r="D369" s="15"/>
      <c r="E369" s="15"/>
      <c r="F369" s="15"/>
      <c r="G369" s="15"/>
      <c r="H369" s="15"/>
      <c r="I369" s="33" t="str">
        <f>IFERROR((VLOOKUP(G369, メトリクス設定!$B$5:$E$73, 4, FALSE) * VLOOKUP(H369, メトリクス設定!$G$5:$H$8, 2, FALSE)),"")</f>
        <v/>
      </c>
      <c r="J369" s="15"/>
    </row>
    <row r="370" spans="2:10">
      <c r="B370" s="14">
        <v>367</v>
      </c>
      <c r="C370" s="15"/>
      <c r="D370" s="15"/>
      <c r="E370" s="15"/>
      <c r="F370" s="15"/>
      <c r="G370" s="15"/>
      <c r="H370" s="15"/>
      <c r="I370" s="33" t="str">
        <f>IFERROR((VLOOKUP(G370, メトリクス設定!$B$5:$E$73, 4, FALSE) * VLOOKUP(H370, メトリクス設定!$G$5:$H$8, 2, FALSE)),"")</f>
        <v/>
      </c>
      <c r="J370" s="15"/>
    </row>
    <row r="371" spans="2:10">
      <c r="B371" s="14">
        <v>368</v>
      </c>
      <c r="C371" s="15"/>
      <c r="D371" s="15"/>
      <c r="E371" s="15"/>
      <c r="F371" s="15"/>
      <c r="G371" s="15"/>
      <c r="H371" s="15"/>
      <c r="I371" s="33" t="str">
        <f>IFERROR((VLOOKUP(G371, メトリクス設定!$B$5:$E$73, 4, FALSE) * VLOOKUP(H371, メトリクス設定!$G$5:$H$8, 2, FALSE)),"")</f>
        <v/>
      </c>
      <c r="J371" s="15"/>
    </row>
    <row r="372" spans="2:10">
      <c r="B372" s="14">
        <v>369</v>
      </c>
      <c r="C372" s="15"/>
      <c r="D372" s="15"/>
      <c r="E372" s="15"/>
      <c r="F372" s="15"/>
      <c r="G372" s="15"/>
      <c r="H372" s="15"/>
      <c r="I372" s="33" t="str">
        <f>IFERROR((VLOOKUP(G372, メトリクス設定!$B$5:$E$73, 4, FALSE) * VLOOKUP(H372, メトリクス設定!$G$5:$H$8, 2, FALSE)),"")</f>
        <v/>
      </c>
      <c r="J372" s="15"/>
    </row>
    <row r="373" spans="2:10">
      <c r="B373" s="14">
        <v>370</v>
      </c>
      <c r="C373" s="15"/>
      <c r="D373" s="15"/>
      <c r="E373" s="15"/>
      <c r="F373" s="15"/>
      <c r="G373" s="15"/>
      <c r="H373" s="15"/>
      <c r="I373" s="33" t="str">
        <f>IFERROR((VLOOKUP(G373, メトリクス設定!$B$5:$E$73, 4, FALSE) * VLOOKUP(H373, メトリクス設定!$G$5:$H$8, 2, FALSE)),"")</f>
        <v/>
      </c>
      <c r="J373" s="15"/>
    </row>
    <row r="374" spans="2:10">
      <c r="B374" s="14">
        <v>371</v>
      </c>
      <c r="C374" s="15"/>
      <c r="D374" s="15"/>
      <c r="E374" s="15"/>
      <c r="F374" s="15"/>
      <c r="G374" s="15"/>
      <c r="H374" s="15"/>
      <c r="I374" s="33" t="str">
        <f>IFERROR((VLOOKUP(G374, メトリクス設定!$B$5:$E$73, 4, FALSE) * VLOOKUP(H374, メトリクス設定!$G$5:$H$8, 2, FALSE)),"")</f>
        <v/>
      </c>
      <c r="J374" s="15"/>
    </row>
    <row r="375" spans="2:10">
      <c r="B375" s="14">
        <v>372</v>
      </c>
      <c r="C375" s="15"/>
      <c r="D375" s="15"/>
      <c r="E375" s="15"/>
      <c r="F375" s="15"/>
      <c r="G375" s="15"/>
      <c r="H375" s="15"/>
      <c r="I375" s="33" t="str">
        <f>IFERROR((VLOOKUP(G375, メトリクス設定!$B$5:$E$73, 4, FALSE) * VLOOKUP(H375, メトリクス設定!$G$5:$H$8, 2, FALSE)),"")</f>
        <v/>
      </c>
      <c r="J375" s="15"/>
    </row>
    <row r="376" spans="2:10">
      <c r="B376" s="14">
        <v>373</v>
      </c>
      <c r="C376" s="15"/>
      <c r="D376" s="15"/>
      <c r="E376" s="15"/>
      <c r="F376" s="15"/>
      <c r="G376" s="15"/>
      <c r="H376" s="15"/>
      <c r="I376" s="33" t="str">
        <f>IFERROR((VLOOKUP(G376, メトリクス設定!$B$5:$E$73, 4, FALSE) * VLOOKUP(H376, メトリクス設定!$G$5:$H$8, 2, FALSE)),"")</f>
        <v/>
      </c>
      <c r="J376" s="15"/>
    </row>
    <row r="377" spans="2:10">
      <c r="B377" s="14">
        <v>374</v>
      </c>
      <c r="C377" s="15"/>
      <c r="D377" s="15"/>
      <c r="E377" s="15"/>
      <c r="F377" s="15"/>
      <c r="G377" s="15"/>
      <c r="H377" s="15"/>
      <c r="I377" s="33" t="str">
        <f>IFERROR((VLOOKUP(G377, メトリクス設定!$B$5:$E$73, 4, FALSE) * VLOOKUP(H377, メトリクス設定!$G$5:$H$8, 2, FALSE)),"")</f>
        <v/>
      </c>
      <c r="J377" s="15"/>
    </row>
    <row r="378" spans="2:10">
      <c r="B378" s="14">
        <v>375</v>
      </c>
      <c r="C378" s="15"/>
      <c r="D378" s="15"/>
      <c r="E378" s="15"/>
      <c r="F378" s="15"/>
      <c r="G378" s="15"/>
      <c r="H378" s="15"/>
      <c r="I378" s="33" t="str">
        <f>IFERROR((VLOOKUP(G378, メトリクス設定!$B$5:$E$73, 4, FALSE) * VLOOKUP(H378, メトリクス設定!$G$5:$H$8, 2, FALSE)),"")</f>
        <v/>
      </c>
      <c r="J378" s="15"/>
    </row>
    <row r="379" spans="2:10">
      <c r="B379" s="14">
        <v>376</v>
      </c>
      <c r="C379" s="15"/>
      <c r="D379" s="15"/>
      <c r="E379" s="15"/>
      <c r="F379" s="15"/>
      <c r="G379" s="15"/>
      <c r="H379" s="15"/>
      <c r="I379" s="33" t="str">
        <f>IFERROR((VLOOKUP(G379, メトリクス設定!$B$5:$E$73, 4, FALSE) * VLOOKUP(H379, メトリクス設定!$G$5:$H$8, 2, FALSE)),"")</f>
        <v/>
      </c>
      <c r="J379" s="15"/>
    </row>
    <row r="380" spans="2:10">
      <c r="B380" s="14">
        <v>377</v>
      </c>
      <c r="C380" s="15"/>
      <c r="D380" s="15"/>
      <c r="E380" s="15"/>
      <c r="F380" s="15"/>
      <c r="G380" s="15"/>
      <c r="H380" s="15"/>
      <c r="I380" s="33" t="str">
        <f>IFERROR((VLOOKUP(G380, メトリクス設定!$B$5:$E$73, 4, FALSE) * VLOOKUP(H380, メトリクス設定!$G$5:$H$8, 2, FALSE)),"")</f>
        <v/>
      </c>
      <c r="J380" s="15"/>
    </row>
    <row r="381" spans="2:10">
      <c r="B381" s="14">
        <v>378</v>
      </c>
      <c r="C381" s="15"/>
      <c r="D381" s="15"/>
      <c r="E381" s="15"/>
      <c r="F381" s="15"/>
      <c r="G381" s="15"/>
      <c r="H381" s="15"/>
      <c r="I381" s="33" t="str">
        <f>IFERROR((VLOOKUP(G381, メトリクス設定!$B$5:$E$73, 4, FALSE) * VLOOKUP(H381, メトリクス設定!$G$5:$H$8, 2, FALSE)),"")</f>
        <v/>
      </c>
      <c r="J381" s="15"/>
    </row>
    <row r="382" spans="2:10">
      <c r="B382" s="14">
        <v>379</v>
      </c>
      <c r="C382" s="15"/>
      <c r="D382" s="15"/>
      <c r="E382" s="15"/>
      <c r="F382" s="15"/>
      <c r="G382" s="15"/>
      <c r="H382" s="15"/>
      <c r="I382" s="33" t="str">
        <f>IFERROR((VLOOKUP(G382, メトリクス設定!$B$5:$E$73, 4, FALSE) * VLOOKUP(H382, メトリクス設定!$G$5:$H$8, 2, FALSE)),"")</f>
        <v/>
      </c>
      <c r="J382" s="15"/>
    </row>
    <row r="383" spans="2:10">
      <c r="B383" s="14">
        <v>380</v>
      </c>
      <c r="C383" s="15"/>
      <c r="D383" s="15"/>
      <c r="E383" s="15"/>
      <c r="F383" s="15"/>
      <c r="G383" s="15"/>
      <c r="H383" s="15"/>
      <c r="I383" s="33" t="str">
        <f>IFERROR((VLOOKUP(G383, メトリクス設定!$B$5:$E$73, 4, FALSE) * VLOOKUP(H383, メトリクス設定!$G$5:$H$8, 2, FALSE)),"")</f>
        <v/>
      </c>
      <c r="J383" s="15"/>
    </row>
    <row r="384" spans="2:10">
      <c r="B384" s="14">
        <v>381</v>
      </c>
      <c r="C384" s="15"/>
      <c r="D384" s="15"/>
      <c r="E384" s="15"/>
      <c r="F384" s="15"/>
      <c r="G384" s="15"/>
      <c r="H384" s="15"/>
      <c r="I384" s="33" t="str">
        <f>IFERROR((VLOOKUP(G384, メトリクス設定!$B$5:$E$73, 4, FALSE) * VLOOKUP(H384, メトリクス設定!$G$5:$H$8, 2, FALSE)),"")</f>
        <v/>
      </c>
      <c r="J384" s="15"/>
    </row>
    <row r="385" spans="2:10">
      <c r="B385" s="14">
        <v>382</v>
      </c>
      <c r="C385" s="15"/>
      <c r="D385" s="15"/>
      <c r="E385" s="15"/>
      <c r="F385" s="15"/>
      <c r="G385" s="15"/>
      <c r="H385" s="15"/>
      <c r="I385" s="33" t="str">
        <f>IFERROR((VLOOKUP(G385, メトリクス設定!$B$5:$E$73, 4, FALSE) * VLOOKUP(H385, メトリクス設定!$G$5:$H$8, 2, FALSE)),"")</f>
        <v/>
      </c>
      <c r="J385" s="15"/>
    </row>
    <row r="386" spans="2:10">
      <c r="B386" s="14">
        <v>383</v>
      </c>
      <c r="C386" s="15"/>
      <c r="D386" s="15"/>
      <c r="E386" s="15"/>
      <c r="F386" s="15"/>
      <c r="G386" s="15"/>
      <c r="H386" s="15"/>
      <c r="I386" s="33" t="str">
        <f>IFERROR((VLOOKUP(G386, メトリクス設定!$B$5:$E$73, 4, FALSE) * VLOOKUP(H386, メトリクス設定!$G$5:$H$8, 2, FALSE)),"")</f>
        <v/>
      </c>
      <c r="J386" s="15"/>
    </row>
    <row r="387" spans="2:10">
      <c r="B387" s="14">
        <v>384</v>
      </c>
      <c r="C387" s="15"/>
      <c r="D387" s="15"/>
      <c r="E387" s="15"/>
      <c r="F387" s="15"/>
      <c r="G387" s="15"/>
      <c r="H387" s="15"/>
      <c r="I387" s="33" t="str">
        <f>IFERROR((VLOOKUP(G387, メトリクス設定!$B$5:$E$73, 4, FALSE) * VLOOKUP(H387, メトリクス設定!$G$5:$H$8, 2, FALSE)),"")</f>
        <v/>
      </c>
      <c r="J387" s="15"/>
    </row>
    <row r="388" spans="2:10">
      <c r="B388" s="14">
        <v>385</v>
      </c>
      <c r="C388" s="15"/>
      <c r="D388" s="15"/>
      <c r="E388" s="15"/>
      <c r="F388" s="15"/>
      <c r="G388" s="15"/>
      <c r="H388" s="15"/>
      <c r="I388" s="33" t="str">
        <f>IFERROR((VLOOKUP(G388, メトリクス設定!$B$5:$E$73, 4, FALSE) * VLOOKUP(H388, メトリクス設定!$G$5:$H$8, 2, FALSE)),"")</f>
        <v/>
      </c>
      <c r="J388" s="15"/>
    </row>
    <row r="389" spans="2:10">
      <c r="B389" s="14">
        <v>386</v>
      </c>
      <c r="C389" s="15"/>
      <c r="D389" s="15"/>
      <c r="E389" s="15"/>
      <c r="F389" s="15"/>
      <c r="G389" s="15"/>
      <c r="H389" s="15"/>
      <c r="I389" s="33" t="str">
        <f>IFERROR((VLOOKUP(G389, メトリクス設定!$B$5:$E$73, 4, FALSE) * VLOOKUP(H389, メトリクス設定!$G$5:$H$8, 2, FALSE)),"")</f>
        <v/>
      </c>
      <c r="J389" s="15"/>
    </row>
    <row r="390" spans="2:10">
      <c r="B390" s="14">
        <v>387</v>
      </c>
      <c r="C390" s="15"/>
      <c r="D390" s="15"/>
      <c r="E390" s="15"/>
      <c r="F390" s="15"/>
      <c r="G390" s="15"/>
      <c r="H390" s="15"/>
      <c r="I390" s="33" t="str">
        <f>IFERROR((VLOOKUP(G390, メトリクス設定!$B$5:$E$73, 4, FALSE) * VLOOKUP(H390, メトリクス設定!$G$5:$H$8, 2, FALSE)),"")</f>
        <v/>
      </c>
      <c r="J390" s="15"/>
    </row>
    <row r="391" spans="2:10">
      <c r="B391" s="14">
        <v>388</v>
      </c>
      <c r="C391" s="15"/>
      <c r="D391" s="15"/>
      <c r="E391" s="15"/>
      <c r="F391" s="15"/>
      <c r="G391" s="15"/>
      <c r="H391" s="15"/>
      <c r="I391" s="33" t="str">
        <f>IFERROR((VLOOKUP(G391, メトリクス設定!$B$5:$E$73, 4, FALSE) * VLOOKUP(H391, メトリクス設定!$G$5:$H$8, 2, FALSE)),"")</f>
        <v/>
      </c>
      <c r="J391" s="15"/>
    </row>
    <row r="392" spans="2:10">
      <c r="B392" s="14">
        <v>389</v>
      </c>
      <c r="C392" s="15"/>
      <c r="D392" s="15"/>
      <c r="E392" s="15"/>
      <c r="F392" s="15"/>
      <c r="G392" s="15"/>
      <c r="H392" s="15"/>
      <c r="I392" s="33" t="str">
        <f>IFERROR((VLOOKUP(G392, メトリクス設定!$B$5:$E$73, 4, FALSE) * VLOOKUP(H392, メトリクス設定!$G$5:$H$8, 2, FALSE)),"")</f>
        <v/>
      </c>
      <c r="J392" s="15"/>
    </row>
    <row r="393" spans="2:10">
      <c r="B393" s="14">
        <v>390</v>
      </c>
      <c r="C393" s="15"/>
      <c r="D393" s="15"/>
      <c r="E393" s="15"/>
      <c r="F393" s="15"/>
      <c r="G393" s="15"/>
      <c r="H393" s="15"/>
      <c r="I393" s="33" t="str">
        <f>IFERROR((VLOOKUP(G393, メトリクス設定!$B$5:$E$73, 4, FALSE) * VLOOKUP(H393, メトリクス設定!$G$5:$H$8, 2, FALSE)),"")</f>
        <v/>
      </c>
      <c r="J393" s="15"/>
    </row>
    <row r="394" spans="2:10">
      <c r="B394" s="14">
        <v>391</v>
      </c>
      <c r="C394" s="15"/>
      <c r="D394" s="15"/>
      <c r="E394" s="15"/>
      <c r="F394" s="15"/>
      <c r="G394" s="15"/>
      <c r="H394" s="15"/>
      <c r="I394" s="33" t="str">
        <f>IFERROR((VLOOKUP(G394, メトリクス設定!$B$5:$E$73, 4, FALSE) * VLOOKUP(H394, メトリクス設定!$G$5:$H$8, 2, FALSE)),"")</f>
        <v/>
      </c>
      <c r="J394" s="15"/>
    </row>
    <row r="395" spans="2:10">
      <c r="B395" s="14">
        <v>392</v>
      </c>
      <c r="C395" s="15"/>
      <c r="D395" s="15"/>
      <c r="E395" s="15"/>
      <c r="F395" s="15"/>
      <c r="G395" s="15"/>
      <c r="H395" s="15"/>
      <c r="I395" s="33" t="str">
        <f>IFERROR((VLOOKUP(G395, メトリクス設定!$B$5:$E$73, 4, FALSE) * VLOOKUP(H395, メトリクス設定!$G$5:$H$8, 2, FALSE)),"")</f>
        <v/>
      </c>
      <c r="J395" s="15"/>
    </row>
    <row r="396" spans="2:10">
      <c r="B396" s="14">
        <v>393</v>
      </c>
      <c r="C396" s="15"/>
      <c r="D396" s="15"/>
      <c r="E396" s="15"/>
      <c r="F396" s="15"/>
      <c r="G396" s="15"/>
      <c r="H396" s="15"/>
      <c r="I396" s="33" t="str">
        <f>IFERROR((VLOOKUP(G396, メトリクス設定!$B$5:$E$73, 4, FALSE) * VLOOKUP(H396, メトリクス設定!$G$5:$H$8, 2, FALSE)),"")</f>
        <v/>
      </c>
      <c r="J396" s="15"/>
    </row>
    <row r="397" spans="2:10">
      <c r="B397" s="14">
        <v>394</v>
      </c>
      <c r="C397" s="15"/>
      <c r="D397" s="15"/>
      <c r="E397" s="15"/>
      <c r="F397" s="15"/>
      <c r="G397" s="15"/>
      <c r="H397" s="15"/>
      <c r="I397" s="33" t="str">
        <f>IFERROR((VLOOKUP(G397, メトリクス設定!$B$5:$E$73, 4, FALSE) * VLOOKUP(H397, メトリクス設定!$G$5:$H$8, 2, FALSE)),"")</f>
        <v/>
      </c>
      <c r="J397" s="15"/>
    </row>
    <row r="398" spans="2:10">
      <c r="B398" s="14">
        <v>395</v>
      </c>
      <c r="C398" s="15"/>
      <c r="D398" s="15"/>
      <c r="E398" s="15"/>
      <c r="F398" s="15"/>
      <c r="G398" s="15"/>
      <c r="H398" s="15"/>
      <c r="I398" s="33" t="str">
        <f>IFERROR((VLOOKUP(G398, メトリクス設定!$B$5:$E$73, 4, FALSE) * VLOOKUP(H398, メトリクス設定!$G$5:$H$8, 2, FALSE)),"")</f>
        <v/>
      </c>
      <c r="J398" s="15"/>
    </row>
    <row r="399" spans="2:10">
      <c r="B399" s="14">
        <v>396</v>
      </c>
      <c r="C399" s="15"/>
      <c r="D399" s="15"/>
      <c r="E399" s="15"/>
      <c r="F399" s="15"/>
      <c r="G399" s="15"/>
      <c r="H399" s="15"/>
      <c r="I399" s="33" t="str">
        <f>IFERROR((VLOOKUP(G399, メトリクス設定!$B$5:$E$73, 4, FALSE) * VLOOKUP(H399, メトリクス設定!$G$5:$H$8, 2, FALSE)),"")</f>
        <v/>
      </c>
      <c r="J399" s="15"/>
    </row>
    <row r="400" spans="2:10">
      <c r="B400" s="14">
        <v>397</v>
      </c>
      <c r="C400" s="15"/>
      <c r="D400" s="15"/>
      <c r="E400" s="15"/>
      <c r="F400" s="15"/>
      <c r="G400" s="15"/>
      <c r="H400" s="15"/>
      <c r="I400" s="33" t="str">
        <f>IFERROR((VLOOKUP(G400, メトリクス設定!$B$5:$E$73, 4, FALSE) * VLOOKUP(H400, メトリクス設定!$G$5:$H$8, 2, FALSE)),"")</f>
        <v/>
      </c>
      <c r="J400" s="15"/>
    </row>
    <row r="401" spans="2:10">
      <c r="B401" s="14">
        <v>398</v>
      </c>
      <c r="C401" s="15"/>
      <c r="D401" s="15"/>
      <c r="E401" s="15"/>
      <c r="F401" s="15"/>
      <c r="G401" s="15"/>
      <c r="H401" s="15"/>
      <c r="I401" s="33" t="str">
        <f>IFERROR((VLOOKUP(G401, メトリクス設定!$B$5:$E$73, 4, FALSE) * VLOOKUP(H401, メトリクス設定!$G$5:$H$8, 2, FALSE)),"")</f>
        <v/>
      </c>
      <c r="J401" s="15"/>
    </row>
    <row r="402" spans="2:10">
      <c r="B402" s="14">
        <v>399</v>
      </c>
      <c r="C402" s="15"/>
      <c r="D402" s="15"/>
      <c r="E402" s="15"/>
      <c r="F402" s="15"/>
      <c r="G402" s="15"/>
      <c r="H402" s="15"/>
      <c r="I402" s="33" t="str">
        <f>IFERROR((VLOOKUP(G402, メトリクス設定!$B$5:$E$73, 4, FALSE) * VLOOKUP(H402, メトリクス設定!$G$5:$H$8, 2, FALSE)),"")</f>
        <v/>
      </c>
      <c r="J402" s="15"/>
    </row>
    <row r="403" spans="2:10">
      <c r="B403" s="14">
        <v>400</v>
      </c>
      <c r="C403" s="15"/>
      <c r="D403" s="15"/>
      <c r="E403" s="15"/>
      <c r="F403" s="15"/>
      <c r="G403" s="15"/>
      <c r="H403" s="15"/>
      <c r="I403" s="33" t="str">
        <f>IFERROR((VLOOKUP(G403, メトリクス設定!$B$5:$E$73, 4, FALSE) * VLOOKUP(H403, メトリクス設定!$G$5:$H$8, 2, FALSE)),"")</f>
        <v/>
      </c>
      <c r="J403" s="15"/>
    </row>
    <row r="404" spans="2:10">
      <c r="B404" s="14">
        <v>401</v>
      </c>
      <c r="C404" s="15"/>
      <c r="D404" s="15"/>
      <c r="E404" s="15"/>
      <c r="F404" s="15"/>
      <c r="G404" s="15"/>
      <c r="H404" s="15"/>
      <c r="I404" s="33" t="str">
        <f>IFERROR((VLOOKUP(G404, メトリクス設定!$B$5:$E$73, 4, FALSE) * VLOOKUP(H404, メトリクス設定!$G$5:$H$8, 2, FALSE)),"")</f>
        <v/>
      </c>
      <c r="J404" s="15"/>
    </row>
    <row r="405" spans="2:10">
      <c r="B405" s="14">
        <v>402</v>
      </c>
      <c r="C405" s="15"/>
      <c r="D405" s="15"/>
      <c r="E405" s="15"/>
      <c r="F405" s="15"/>
      <c r="G405" s="15"/>
      <c r="H405" s="15"/>
      <c r="I405" s="33" t="str">
        <f>IFERROR((VLOOKUP(G405, メトリクス設定!$B$5:$E$73, 4, FALSE) * VLOOKUP(H405, メトリクス設定!$G$5:$H$8, 2, FALSE)),"")</f>
        <v/>
      </c>
      <c r="J405" s="15"/>
    </row>
    <row r="406" spans="2:10">
      <c r="B406" s="14">
        <v>403</v>
      </c>
      <c r="C406" s="15"/>
      <c r="D406" s="15"/>
      <c r="E406" s="15"/>
      <c r="F406" s="15"/>
      <c r="G406" s="15"/>
      <c r="H406" s="15"/>
      <c r="I406" s="33" t="str">
        <f>IFERROR((VLOOKUP(G406, メトリクス設定!$B$5:$E$73, 4, FALSE) * VLOOKUP(H406, メトリクス設定!$G$5:$H$8, 2, FALSE)),"")</f>
        <v/>
      </c>
      <c r="J406" s="15"/>
    </row>
    <row r="407" spans="2:10">
      <c r="B407" s="14">
        <v>404</v>
      </c>
      <c r="C407" s="15"/>
      <c r="D407" s="15"/>
      <c r="E407" s="15"/>
      <c r="F407" s="15"/>
      <c r="G407" s="15"/>
      <c r="H407" s="15"/>
      <c r="I407" s="33" t="str">
        <f>IFERROR((VLOOKUP(G407, メトリクス設定!$B$5:$E$73, 4, FALSE) * VLOOKUP(H407, メトリクス設定!$G$5:$H$8, 2, FALSE)),"")</f>
        <v/>
      </c>
      <c r="J407" s="15"/>
    </row>
    <row r="408" spans="2:10">
      <c r="B408" s="14">
        <v>405</v>
      </c>
      <c r="C408" s="15"/>
      <c r="D408" s="15"/>
      <c r="E408" s="15"/>
      <c r="F408" s="15"/>
      <c r="G408" s="15"/>
      <c r="H408" s="15"/>
      <c r="I408" s="33" t="str">
        <f>IFERROR((VLOOKUP(G408, メトリクス設定!$B$5:$E$73, 4, FALSE) * VLOOKUP(H408, メトリクス設定!$G$5:$H$8, 2, FALSE)),"")</f>
        <v/>
      </c>
      <c r="J408" s="15"/>
    </row>
    <row r="409" spans="2:10">
      <c r="B409" s="14">
        <v>406</v>
      </c>
      <c r="C409" s="15"/>
      <c r="D409" s="15"/>
      <c r="E409" s="15"/>
      <c r="F409" s="15"/>
      <c r="G409" s="15"/>
      <c r="H409" s="15"/>
      <c r="I409" s="33" t="str">
        <f>IFERROR((VLOOKUP(G409, メトリクス設定!$B$5:$E$73, 4, FALSE) * VLOOKUP(H409, メトリクス設定!$G$5:$H$8, 2, FALSE)),"")</f>
        <v/>
      </c>
      <c r="J409" s="15"/>
    </row>
    <row r="410" spans="2:10">
      <c r="B410" s="14">
        <v>407</v>
      </c>
      <c r="C410" s="15"/>
      <c r="D410" s="15"/>
      <c r="E410" s="15"/>
      <c r="F410" s="15"/>
      <c r="G410" s="15"/>
      <c r="H410" s="15"/>
      <c r="I410" s="33" t="str">
        <f>IFERROR((VLOOKUP(G410, メトリクス設定!$B$5:$E$73, 4, FALSE) * VLOOKUP(H410, メトリクス設定!$G$5:$H$8, 2, FALSE)),"")</f>
        <v/>
      </c>
      <c r="J410" s="15"/>
    </row>
    <row r="411" spans="2:10">
      <c r="B411" s="14">
        <v>408</v>
      </c>
      <c r="C411" s="15"/>
      <c r="D411" s="15"/>
      <c r="E411" s="15"/>
      <c r="F411" s="15"/>
      <c r="G411" s="15"/>
      <c r="H411" s="15"/>
      <c r="I411" s="33" t="str">
        <f>IFERROR((VLOOKUP(G411, メトリクス設定!$B$5:$E$73, 4, FALSE) * VLOOKUP(H411, メトリクス設定!$G$5:$H$8, 2, FALSE)),"")</f>
        <v/>
      </c>
      <c r="J411" s="15"/>
    </row>
    <row r="412" spans="2:10">
      <c r="B412" s="14">
        <v>409</v>
      </c>
      <c r="C412" s="15"/>
      <c r="D412" s="15"/>
      <c r="E412" s="15"/>
      <c r="F412" s="15"/>
      <c r="G412" s="15"/>
      <c r="H412" s="15"/>
      <c r="I412" s="33" t="str">
        <f>IFERROR((VLOOKUP(G412, メトリクス設定!$B$5:$E$73, 4, FALSE) * VLOOKUP(H412, メトリクス設定!$G$5:$H$8, 2, FALSE)),"")</f>
        <v/>
      </c>
      <c r="J412" s="15"/>
    </row>
    <row r="413" spans="2:10">
      <c r="B413" s="14">
        <v>410</v>
      </c>
      <c r="C413" s="15"/>
      <c r="D413" s="15"/>
      <c r="E413" s="15"/>
      <c r="F413" s="15"/>
      <c r="G413" s="15"/>
      <c r="H413" s="15"/>
      <c r="I413" s="33" t="str">
        <f>IFERROR((VLOOKUP(G413, メトリクス設定!$B$5:$E$73, 4, FALSE) * VLOOKUP(H413, メトリクス設定!$G$5:$H$8, 2, FALSE)),"")</f>
        <v/>
      </c>
      <c r="J413" s="15"/>
    </row>
    <row r="414" spans="2:10">
      <c r="B414" s="14">
        <v>411</v>
      </c>
      <c r="C414" s="15"/>
      <c r="D414" s="15"/>
      <c r="E414" s="15"/>
      <c r="F414" s="15"/>
      <c r="G414" s="15"/>
      <c r="H414" s="15"/>
      <c r="I414" s="33" t="str">
        <f>IFERROR((VLOOKUP(G414, メトリクス設定!$B$5:$E$73, 4, FALSE) * VLOOKUP(H414, メトリクス設定!$G$5:$H$8, 2, FALSE)),"")</f>
        <v/>
      </c>
      <c r="J414" s="15"/>
    </row>
    <row r="415" spans="2:10">
      <c r="B415" s="14">
        <v>412</v>
      </c>
      <c r="C415" s="15"/>
      <c r="D415" s="15"/>
      <c r="E415" s="15"/>
      <c r="F415" s="15"/>
      <c r="G415" s="15"/>
      <c r="H415" s="15"/>
      <c r="I415" s="33" t="str">
        <f>IFERROR((VLOOKUP(G415, メトリクス設定!$B$5:$E$73, 4, FALSE) * VLOOKUP(H415, メトリクス設定!$G$5:$H$8, 2, FALSE)),"")</f>
        <v/>
      </c>
      <c r="J415" s="15"/>
    </row>
    <row r="416" spans="2:10">
      <c r="B416" s="14">
        <v>413</v>
      </c>
      <c r="C416" s="15"/>
      <c r="D416" s="15"/>
      <c r="E416" s="15"/>
      <c r="F416" s="15"/>
      <c r="G416" s="15"/>
      <c r="H416" s="15"/>
      <c r="I416" s="33" t="str">
        <f>IFERROR((VLOOKUP(G416, メトリクス設定!$B$5:$E$73, 4, FALSE) * VLOOKUP(H416, メトリクス設定!$G$5:$H$8, 2, FALSE)),"")</f>
        <v/>
      </c>
      <c r="J416" s="15"/>
    </row>
    <row r="417" spans="2:10">
      <c r="B417" s="14">
        <v>414</v>
      </c>
      <c r="C417" s="15"/>
      <c r="D417" s="15"/>
      <c r="E417" s="15"/>
      <c r="F417" s="15"/>
      <c r="G417" s="15"/>
      <c r="H417" s="15"/>
      <c r="I417" s="33" t="str">
        <f>IFERROR((VLOOKUP(G417, メトリクス設定!$B$5:$E$73, 4, FALSE) * VLOOKUP(H417, メトリクス設定!$G$5:$H$8, 2, FALSE)),"")</f>
        <v/>
      </c>
      <c r="J417" s="15"/>
    </row>
    <row r="418" spans="2:10">
      <c r="B418" s="14">
        <v>415</v>
      </c>
      <c r="C418" s="15"/>
      <c r="D418" s="15"/>
      <c r="E418" s="15"/>
      <c r="F418" s="15"/>
      <c r="G418" s="15"/>
      <c r="H418" s="15"/>
      <c r="I418" s="33" t="str">
        <f>IFERROR((VLOOKUP(G418, メトリクス設定!$B$5:$E$73, 4, FALSE) * VLOOKUP(H418, メトリクス設定!$G$5:$H$8, 2, FALSE)),"")</f>
        <v/>
      </c>
      <c r="J418" s="15"/>
    </row>
    <row r="419" spans="2:10">
      <c r="B419" s="14">
        <v>416</v>
      </c>
      <c r="C419" s="15"/>
      <c r="D419" s="15"/>
      <c r="E419" s="15"/>
      <c r="F419" s="15"/>
      <c r="G419" s="15"/>
      <c r="H419" s="15"/>
      <c r="I419" s="33" t="str">
        <f>IFERROR((VLOOKUP(G419, メトリクス設定!$B$5:$E$73, 4, FALSE) * VLOOKUP(H419, メトリクス設定!$G$5:$H$8, 2, FALSE)),"")</f>
        <v/>
      </c>
      <c r="J419" s="15"/>
    </row>
    <row r="420" spans="2:10">
      <c r="B420" s="14">
        <v>417</v>
      </c>
      <c r="C420" s="15"/>
      <c r="D420" s="15"/>
      <c r="E420" s="15"/>
      <c r="F420" s="15"/>
      <c r="G420" s="15"/>
      <c r="H420" s="15"/>
      <c r="I420" s="33" t="str">
        <f>IFERROR((VLOOKUP(G420, メトリクス設定!$B$5:$E$73, 4, FALSE) * VLOOKUP(H420, メトリクス設定!$G$5:$H$8, 2, FALSE)),"")</f>
        <v/>
      </c>
      <c r="J420" s="15"/>
    </row>
    <row r="421" spans="2:10">
      <c r="B421" s="14">
        <v>418</v>
      </c>
      <c r="C421" s="15"/>
      <c r="D421" s="15"/>
      <c r="E421" s="15"/>
      <c r="F421" s="15"/>
      <c r="G421" s="15"/>
      <c r="H421" s="15"/>
      <c r="I421" s="33" t="str">
        <f>IFERROR((VLOOKUP(G421, メトリクス設定!$B$5:$E$73, 4, FALSE) * VLOOKUP(H421, メトリクス設定!$G$5:$H$8, 2, FALSE)),"")</f>
        <v/>
      </c>
      <c r="J421" s="15"/>
    </row>
    <row r="422" spans="2:10">
      <c r="B422" s="14">
        <v>419</v>
      </c>
      <c r="C422" s="15"/>
      <c r="D422" s="15"/>
      <c r="E422" s="15"/>
      <c r="F422" s="15"/>
      <c r="G422" s="15"/>
      <c r="H422" s="15"/>
      <c r="I422" s="33" t="str">
        <f>IFERROR((VLOOKUP(G422, メトリクス設定!$B$5:$E$73, 4, FALSE) * VLOOKUP(H422, メトリクス設定!$G$5:$H$8, 2, FALSE)),"")</f>
        <v/>
      </c>
      <c r="J422" s="15"/>
    </row>
    <row r="423" spans="2:10">
      <c r="B423" s="14">
        <v>420</v>
      </c>
      <c r="C423" s="15"/>
      <c r="D423" s="15"/>
      <c r="E423" s="15"/>
      <c r="F423" s="15"/>
      <c r="G423" s="15"/>
      <c r="H423" s="15"/>
      <c r="I423" s="33" t="str">
        <f>IFERROR((VLOOKUP(G423, メトリクス設定!$B$5:$E$73, 4, FALSE) * VLOOKUP(H423, メトリクス設定!$G$5:$H$8, 2, FALSE)),"")</f>
        <v/>
      </c>
      <c r="J423" s="15"/>
    </row>
    <row r="424" spans="2:10">
      <c r="B424" s="14">
        <v>421</v>
      </c>
      <c r="C424" s="15"/>
      <c r="D424" s="15"/>
      <c r="E424" s="15"/>
      <c r="F424" s="15"/>
      <c r="G424" s="15"/>
      <c r="H424" s="15"/>
      <c r="I424" s="33" t="str">
        <f>IFERROR((VLOOKUP(G424, メトリクス設定!$B$5:$E$73, 4, FALSE) * VLOOKUP(H424, メトリクス設定!$G$5:$H$8, 2, FALSE)),"")</f>
        <v/>
      </c>
      <c r="J424" s="15"/>
    </row>
    <row r="425" spans="2:10">
      <c r="B425" s="14">
        <v>422</v>
      </c>
      <c r="C425" s="15"/>
      <c r="D425" s="15"/>
      <c r="E425" s="15"/>
      <c r="F425" s="15"/>
      <c r="G425" s="15"/>
      <c r="H425" s="15"/>
      <c r="I425" s="33" t="str">
        <f>IFERROR((VLOOKUP(G425, メトリクス設定!$B$5:$E$73, 4, FALSE) * VLOOKUP(H425, メトリクス設定!$G$5:$H$8, 2, FALSE)),"")</f>
        <v/>
      </c>
      <c r="J425" s="15"/>
    </row>
    <row r="426" spans="2:10">
      <c r="B426" s="14">
        <v>423</v>
      </c>
      <c r="C426" s="15"/>
      <c r="D426" s="15"/>
      <c r="E426" s="15"/>
      <c r="F426" s="15"/>
      <c r="G426" s="15"/>
      <c r="H426" s="15"/>
      <c r="I426" s="33" t="str">
        <f>IFERROR((VLOOKUP(G426, メトリクス設定!$B$5:$E$73, 4, FALSE) * VLOOKUP(H426, メトリクス設定!$G$5:$H$8, 2, FALSE)),"")</f>
        <v/>
      </c>
      <c r="J426" s="15"/>
    </row>
    <row r="427" spans="2:10">
      <c r="B427" s="14">
        <v>424</v>
      </c>
      <c r="C427" s="15"/>
      <c r="D427" s="15"/>
      <c r="E427" s="15"/>
      <c r="F427" s="15"/>
      <c r="G427" s="15"/>
      <c r="H427" s="15"/>
      <c r="I427" s="33" t="str">
        <f>IFERROR((VLOOKUP(G427, メトリクス設定!$B$5:$E$73, 4, FALSE) * VLOOKUP(H427, メトリクス設定!$G$5:$H$8, 2, FALSE)),"")</f>
        <v/>
      </c>
      <c r="J427" s="15"/>
    </row>
    <row r="428" spans="2:10">
      <c r="B428" s="14">
        <v>425</v>
      </c>
      <c r="C428" s="15"/>
      <c r="D428" s="15"/>
      <c r="E428" s="15"/>
      <c r="F428" s="15"/>
      <c r="G428" s="15"/>
      <c r="H428" s="15"/>
      <c r="I428" s="33" t="str">
        <f>IFERROR((VLOOKUP(G428, メトリクス設定!$B$5:$E$73, 4, FALSE) * VLOOKUP(H428, メトリクス設定!$G$5:$H$8, 2, FALSE)),"")</f>
        <v/>
      </c>
      <c r="J428" s="15"/>
    </row>
    <row r="429" spans="2:10">
      <c r="B429" s="14">
        <v>426</v>
      </c>
      <c r="C429" s="15"/>
      <c r="D429" s="15"/>
      <c r="E429" s="15"/>
      <c r="F429" s="15"/>
      <c r="G429" s="15"/>
      <c r="H429" s="15"/>
      <c r="I429" s="33" t="str">
        <f>IFERROR((VLOOKUP(G429, メトリクス設定!$B$5:$E$73, 4, FALSE) * VLOOKUP(H429, メトリクス設定!$G$5:$H$8, 2, FALSE)),"")</f>
        <v/>
      </c>
      <c r="J429" s="15"/>
    </row>
    <row r="430" spans="2:10">
      <c r="B430" s="14">
        <v>427</v>
      </c>
      <c r="C430" s="15"/>
      <c r="D430" s="15"/>
      <c r="E430" s="15"/>
      <c r="F430" s="15"/>
      <c r="G430" s="15"/>
      <c r="H430" s="15"/>
      <c r="I430" s="33" t="str">
        <f>IFERROR((VLOOKUP(G430, メトリクス設定!$B$5:$E$73, 4, FALSE) * VLOOKUP(H430, メトリクス設定!$G$5:$H$8, 2, FALSE)),"")</f>
        <v/>
      </c>
      <c r="J430" s="15"/>
    </row>
    <row r="431" spans="2:10">
      <c r="B431" s="14">
        <v>428</v>
      </c>
      <c r="C431" s="15"/>
      <c r="D431" s="15"/>
      <c r="E431" s="15"/>
      <c r="F431" s="15"/>
      <c r="G431" s="15"/>
      <c r="H431" s="15"/>
      <c r="I431" s="33" t="str">
        <f>IFERROR((VLOOKUP(G431, メトリクス設定!$B$5:$E$73, 4, FALSE) * VLOOKUP(H431, メトリクス設定!$G$5:$H$8, 2, FALSE)),"")</f>
        <v/>
      </c>
      <c r="J431" s="15"/>
    </row>
    <row r="432" spans="2:10">
      <c r="B432" s="14">
        <v>429</v>
      </c>
      <c r="C432" s="15"/>
      <c r="D432" s="15"/>
      <c r="E432" s="15"/>
      <c r="F432" s="15"/>
      <c r="G432" s="15"/>
      <c r="H432" s="15"/>
      <c r="I432" s="33" t="str">
        <f>IFERROR((VLOOKUP(G432, メトリクス設定!$B$5:$E$73, 4, FALSE) * VLOOKUP(H432, メトリクス設定!$G$5:$H$8, 2, FALSE)),"")</f>
        <v/>
      </c>
      <c r="J432" s="15"/>
    </row>
    <row r="433" spans="2:10">
      <c r="B433" s="14">
        <v>430</v>
      </c>
      <c r="C433" s="15"/>
      <c r="D433" s="15"/>
      <c r="E433" s="15"/>
      <c r="F433" s="15"/>
      <c r="G433" s="15"/>
      <c r="H433" s="15"/>
      <c r="I433" s="33" t="str">
        <f>IFERROR((VLOOKUP(G433, メトリクス設定!$B$5:$E$73, 4, FALSE) * VLOOKUP(H433, メトリクス設定!$G$5:$H$8, 2, FALSE)),"")</f>
        <v/>
      </c>
      <c r="J433" s="15"/>
    </row>
    <row r="434" spans="2:10">
      <c r="B434" s="14">
        <v>431</v>
      </c>
      <c r="C434" s="15"/>
      <c r="D434" s="15"/>
      <c r="E434" s="15"/>
      <c r="F434" s="15"/>
      <c r="G434" s="15"/>
      <c r="H434" s="15"/>
      <c r="I434" s="33" t="str">
        <f>IFERROR((VLOOKUP(G434, メトリクス設定!$B$5:$E$73, 4, FALSE) * VLOOKUP(H434, メトリクス設定!$G$5:$H$8, 2, FALSE)),"")</f>
        <v/>
      </c>
      <c r="J434" s="15"/>
    </row>
    <row r="435" spans="2:10">
      <c r="B435" s="14">
        <v>432</v>
      </c>
      <c r="C435" s="15"/>
      <c r="D435" s="15"/>
      <c r="E435" s="15"/>
      <c r="F435" s="15"/>
      <c r="G435" s="15"/>
      <c r="H435" s="15"/>
      <c r="I435" s="33" t="str">
        <f>IFERROR((VLOOKUP(G435, メトリクス設定!$B$5:$E$73, 4, FALSE) * VLOOKUP(H435, メトリクス設定!$G$5:$H$8, 2, FALSE)),"")</f>
        <v/>
      </c>
      <c r="J435" s="15"/>
    </row>
    <row r="436" spans="2:10">
      <c r="B436" s="14">
        <v>433</v>
      </c>
      <c r="C436" s="15"/>
      <c r="D436" s="15"/>
      <c r="E436" s="15"/>
      <c r="F436" s="15"/>
      <c r="G436" s="15"/>
      <c r="H436" s="15"/>
      <c r="I436" s="33" t="str">
        <f>IFERROR((VLOOKUP(G436, メトリクス設定!$B$5:$E$73, 4, FALSE) * VLOOKUP(H436, メトリクス設定!$G$5:$H$8, 2, FALSE)),"")</f>
        <v/>
      </c>
      <c r="J436" s="15"/>
    </row>
    <row r="437" spans="2:10">
      <c r="B437" s="14">
        <v>434</v>
      </c>
      <c r="C437" s="15"/>
      <c r="D437" s="15"/>
      <c r="E437" s="15"/>
      <c r="F437" s="15"/>
      <c r="G437" s="15"/>
      <c r="H437" s="15"/>
      <c r="I437" s="33" t="str">
        <f>IFERROR((VLOOKUP(G437, メトリクス設定!$B$5:$E$73, 4, FALSE) * VLOOKUP(H437, メトリクス設定!$G$5:$H$8, 2, FALSE)),"")</f>
        <v/>
      </c>
      <c r="J437" s="15"/>
    </row>
    <row r="438" spans="2:10">
      <c r="B438" s="14">
        <v>435</v>
      </c>
      <c r="C438" s="15"/>
      <c r="D438" s="15"/>
      <c r="E438" s="15"/>
      <c r="F438" s="15"/>
      <c r="G438" s="15"/>
      <c r="H438" s="15"/>
      <c r="I438" s="33" t="str">
        <f>IFERROR((VLOOKUP(G438, メトリクス設定!$B$5:$E$73, 4, FALSE) * VLOOKUP(H438, メトリクス設定!$G$5:$H$8, 2, FALSE)),"")</f>
        <v/>
      </c>
      <c r="J438" s="15"/>
    </row>
    <row r="439" spans="2:10">
      <c r="B439" s="14">
        <v>436</v>
      </c>
      <c r="C439" s="15"/>
      <c r="D439" s="15"/>
      <c r="E439" s="15"/>
      <c r="F439" s="15"/>
      <c r="G439" s="15"/>
      <c r="H439" s="15"/>
      <c r="I439" s="33" t="str">
        <f>IFERROR((VLOOKUP(G439, メトリクス設定!$B$5:$E$73, 4, FALSE) * VLOOKUP(H439, メトリクス設定!$G$5:$H$8, 2, FALSE)),"")</f>
        <v/>
      </c>
      <c r="J439" s="15"/>
    </row>
    <row r="440" spans="2:10">
      <c r="B440" s="14">
        <v>437</v>
      </c>
      <c r="C440" s="15"/>
      <c r="D440" s="15"/>
      <c r="E440" s="15"/>
      <c r="F440" s="15"/>
      <c r="G440" s="15"/>
      <c r="H440" s="15"/>
      <c r="I440" s="33" t="str">
        <f>IFERROR((VLOOKUP(G440, メトリクス設定!$B$5:$E$73, 4, FALSE) * VLOOKUP(H440, メトリクス設定!$G$5:$H$8, 2, FALSE)),"")</f>
        <v/>
      </c>
      <c r="J440" s="15"/>
    </row>
    <row r="441" spans="2:10">
      <c r="B441" s="14">
        <v>438</v>
      </c>
      <c r="C441" s="15"/>
      <c r="D441" s="15"/>
      <c r="E441" s="15"/>
      <c r="F441" s="15"/>
      <c r="G441" s="15"/>
      <c r="H441" s="15"/>
      <c r="I441" s="33" t="str">
        <f>IFERROR((VLOOKUP(G441, メトリクス設定!$B$5:$E$73, 4, FALSE) * VLOOKUP(H441, メトリクス設定!$G$5:$H$8, 2, FALSE)),"")</f>
        <v/>
      </c>
      <c r="J441" s="15"/>
    </row>
    <row r="442" spans="2:10">
      <c r="B442" s="14">
        <v>439</v>
      </c>
      <c r="C442" s="15"/>
      <c r="D442" s="15"/>
      <c r="E442" s="15"/>
      <c r="F442" s="15"/>
      <c r="G442" s="15"/>
      <c r="H442" s="15"/>
      <c r="I442" s="33" t="str">
        <f>IFERROR((VLOOKUP(G442, メトリクス設定!$B$5:$E$73, 4, FALSE) * VLOOKUP(H442, メトリクス設定!$G$5:$H$8, 2, FALSE)),"")</f>
        <v/>
      </c>
      <c r="J442" s="15"/>
    </row>
    <row r="443" spans="2:10">
      <c r="B443" s="14">
        <v>440</v>
      </c>
      <c r="C443" s="15"/>
      <c r="D443" s="15"/>
      <c r="E443" s="15"/>
      <c r="F443" s="15"/>
      <c r="G443" s="15"/>
      <c r="H443" s="15"/>
      <c r="I443" s="33" t="str">
        <f>IFERROR((VLOOKUP(G443, メトリクス設定!$B$5:$E$73, 4, FALSE) * VLOOKUP(H443, メトリクス設定!$G$5:$H$8, 2, FALSE)),"")</f>
        <v/>
      </c>
      <c r="J443" s="15"/>
    </row>
    <row r="444" spans="2:10">
      <c r="B444" s="14">
        <v>441</v>
      </c>
      <c r="C444" s="15"/>
      <c r="D444" s="15"/>
      <c r="E444" s="15"/>
      <c r="F444" s="15"/>
      <c r="G444" s="15"/>
      <c r="H444" s="15"/>
      <c r="I444" s="33" t="str">
        <f>IFERROR((VLOOKUP(G444, メトリクス設定!$B$5:$E$73, 4, FALSE) * VLOOKUP(H444, メトリクス設定!$G$5:$H$8, 2, FALSE)),"")</f>
        <v/>
      </c>
      <c r="J444" s="15"/>
    </row>
    <row r="445" spans="2:10">
      <c r="B445" s="14">
        <v>442</v>
      </c>
      <c r="C445" s="15"/>
      <c r="D445" s="15"/>
      <c r="E445" s="15"/>
      <c r="F445" s="15"/>
      <c r="G445" s="15"/>
      <c r="H445" s="15"/>
      <c r="I445" s="33" t="str">
        <f>IFERROR((VLOOKUP(G445, メトリクス設定!$B$5:$E$73, 4, FALSE) * VLOOKUP(H445, メトリクス設定!$G$5:$H$8, 2, FALSE)),"")</f>
        <v/>
      </c>
      <c r="J445" s="15"/>
    </row>
    <row r="446" spans="2:10">
      <c r="B446" s="14">
        <v>443</v>
      </c>
      <c r="C446" s="15"/>
      <c r="D446" s="15"/>
      <c r="E446" s="15"/>
      <c r="F446" s="15"/>
      <c r="G446" s="15"/>
      <c r="H446" s="15"/>
      <c r="I446" s="33" t="str">
        <f>IFERROR((VLOOKUP(G446, メトリクス設定!$B$5:$E$73, 4, FALSE) * VLOOKUP(H446, メトリクス設定!$G$5:$H$8, 2, FALSE)),"")</f>
        <v/>
      </c>
      <c r="J446" s="15"/>
    </row>
    <row r="447" spans="2:10">
      <c r="B447" s="14">
        <v>444</v>
      </c>
      <c r="C447" s="15"/>
      <c r="D447" s="15"/>
      <c r="E447" s="15"/>
      <c r="F447" s="15"/>
      <c r="G447" s="15"/>
      <c r="H447" s="15"/>
      <c r="I447" s="33" t="str">
        <f>IFERROR((VLOOKUP(G447, メトリクス設定!$B$5:$E$73, 4, FALSE) * VLOOKUP(H447, メトリクス設定!$G$5:$H$8, 2, FALSE)),"")</f>
        <v/>
      </c>
      <c r="J447" s="15"/>
    </row>
    <row r="448" spans="2:10">
      <c r="B448" s="14">
        <v>445</v>
      </c>
      <c r="C448" s="15"/>
      <c r="D448" s="15"/>
      <c r="E448" s="15"/>
      <c r="F448" s="15"/>
      <c r="G448" s="15"/>
      <c r="H448" s="15"/>
      <c r="I448" s="33" t="str">
        <f>IFERROR((VLOOKUP(G448, メトリクス設定!$B$5:$E$73, 4, FALSE) * VLOOKUP(H448, メトリクス設定!$G$5:$H$8, 2, FALSE)),"")</f>
        <v/>
      </c>
      <c r="J448" s="15"/>
    </row>
    <row r="449" spans="2:10">
      <c r="B449" s="14">
        <v>446</v>
      </c>
      <c r="C449" s="15"/>
      <c r="D449" s="15"/>
      <c r="E449" s="15"/>
      <c r="F449" s="15"/>
      <c r="G449" s="15"/>
      <c r="H449" s="15"/>
      <c r="I449" s="33" t="str">
        <f>IFERROR((VLOOKUP(G449, メトリクス設定!$B$5:$E$73, 4, FALSE) * VLOOKUP(H449, メトリクス設定!$G$5:$H$8, 2, FALSE)),"")</f>
        <v/>
      </c>
      <c r="J449" s="15"/>
    </row>
    <row r="450" spans="2:10">
      <c r="B450" s="14">
        <v>447</v>
      </c>
      <c r="C450" s="15"/>
      <c r="D450" s="15"/>
      <c r="E450" s="15"/>
      <c r="F450" s="15"/>
      <c r="G450" s="15"/>
      <c r="H450" s="15"/>
      <c r="I450" s="33" t="str">
        <f>IFERROR((VLOOKUP(G450, メトリクス設定!$B$5:$E$73, 4, FALSE) * VLOOKUP(H450, メトリクス設定!$G$5:$H$8, 2, FALSE)),"")</f>
        <v/>
      </c>
      <c r="J450" s="15"/>
    </row>
    <row r="451" spans="2:10">
      <c r="B451" s="14">
        <v>448</v>
      </c>
      <c r="C451" s="15"/>
      <c r="D451" s="15"/>
      <c r="E451" s="15"/>
      <c r="F451" s="15"/>
      <c r="G451" s="15"/>
      <c r="H451" s="15"/>
      <c r="I451" s="33" t="str">
        <f>IFERROR((VLOOKUP(G451, メトリクス設定!$B$5:$E$73, 4, FALSE) * VLOOKUP(H451, メトリクス設定!$G$5:$H$8, 2, FALSE)),"")</f>
        <v/>
      </c>
      <c r="J451" s="15"/>
    </row>
    <row r="452" spans="2:10">
      <c r="B452" s="14">
        <v>449</v>
      </c>
      <c r="C452" s="15"/>
      <c r="D452" s="15"/>
      <c r="E452" s="15"/>
      <c r="F452" s="15"/>
      <c r="G452" s="15"/>
      <c r="H452" s="15"/>
      <c r="I452" s="33" t="str">
        <f>IFERROR((VLOOKUP(G452, メトリクス設定!$B$5:$E$73, 4, FALSE) * VLOOKUP(H452, メトリクス設定!$G$5:$H$8, 2, FALSE)),"")</f>
        <v/>
      </c>
      <c r="J452" s="15"/>
    </row>
    <row r="453" spans="2:10">
      <c r="B453" s="14">
        <v>450</v>
      </c>
      <c r="C453" s="15"/>
      <c r="D453" s="15"/>
      <c r="E453" s="15"/>
      <c r="F453" s="15"/>
      <c r="G453" s="15"/>
      <c r="H453" s="15"/>
      <c r="I453" s="33" t="str">
        <f>IFERROR((VLOOKUP(G453, メトリクス設定!$B$5:$E$73, 4, FALSE) * VLOOKUP(H453, メトリクス設定!$G$5:$H$8, 2, FALSE)),"")</f>
        <v/>
      </c>
      <c r="J453" s="15"/>
    </row>
    <row r="454" spans="2:10">
      <c r="B454" s="14">
        <v>451</v>
      </c>
      <c r="C454" s="15"/>
      <c r="D454" s="15"/>
      <c r="E454" s="15"/>
      <c r="F454" s="15"/>
      <c r="G454" s="15"/>
      <c r="H454" s="15"/>
      <c r="I454" s="33" t="str">
        <f>IFERROR((VLOOKUP(G454, メトリクス設定!$B$5:$E$73, 4, FALSE) * VLOOKUP(H454, メトリクス設定!$G$5:$H$8, 2, FALSE)),"")</f>
        <v/>
      </c>
      <c r="J454" s="15"/>
    </row>
    <row r="455" spans="2:10">
      <c r="B455" s="14">
        <v>452</v>
      </c>
      <c r="C455" s="15"/>
      <c r="D455" s="15"/>
      <c r="E455" s="15"/>
      <c r="F455" s="15"/>
      <c r="G455" s="15"/>
      <c r="H455" s="15"/>
      <c r="I455" s="33" t="str">
        <f>IFERROR((VLOOKUP(G455, メトリクス設定!$B$5:$E$73, 4, FALSE) * VLOOKUP(H455, メトリクス設定!$G$5:$H$8, 2, FALSE)),"")</f>
        <v/>
      </c>
      <c r="J455" s="15"/>
    </row>
    <row r="456" spans="2:10">
      <c r="B456" s="14">
        <v>453</v>
      </c>
      <c r="C456" s="15"/>
      <c r="D456" s="15"/>
      <c r="E456" s="15"/>
      <c r="F456" s="15"/>
      <c r="G456" s="15"/>
      <c r="H456" s="15"/>
      <c r="I456" s="33" t="str">
        <f>IFERROR((VLOOKUP(G456, メトリクス設定!$B$5:$E$73, 4, FALSE) * VLOOKUP(H456, メトリクス設定!$G$5:$H$8, 2, FALSE)),"")</f>
        <v/>
      </c>
      <c r="J456" s="15"/>
    </row>
    <row r="457" spans="2:10">
      <c r="B457" s="14">
        <v>454</v>
      </c>
      <c r="C457" s="15"/>
      <c r="D457" s="15"/>
      <c r="E457" s="15"/>
      <c r="F457" s="15"/>
      <c r="G457" s="15"/>
      <c r="H457" s="15"/>
      <c r="I457" s="33" t="str">
        <f>IFERROR((VLOOKUP(G457, メトリクス設定!$B$5:$E$73, 4, FALSE) * VLOOKUP(H457, メトリクス設定!$G$5:$H$8, 2, FALSE)),"")</f>
        <v/>
      </c>
      <c r="J457" s="15"/>
    </row>
    <row r="458" spans="2:10">
      <c r="B458" s="14">
        <v>455</v>
      </c>
      <c r="C458" s="15"/>
      <c r="D458" s="15"/>
      <c r="E458" s="15"/>
      <c r="F458" s="15"/>
      <c r="G458" s="15"/>
      <c r="H458" s="15"/>
      <c r="I458" s="33" t="str">
        <f>IFERROR((VLOOKUP(G458, メトリクス設定!$B$5:$E$73, 4, FALSE) * VLOOKUP(H458, メトリクス設定!$G$5:$H$8, 2, FALSE)),"")</f>
        <v/>
      </c>
      <c r="J458" s="15"/>
    </row>
    <row r="459" spans="2:10">
      <c r="B459" s="14">
        <v>456</v>
      </c>
      <c r="C459" s="15"/>
      <c r="D459" s="15"/>
      <c r="E459" s="15"/>
      <c r="F459" s="15"/>
      <c r="G459" s="15"/>
      <c r="H459" s="15"/>
      <c r="I459" s="33" t="str">
        <f>IFERROR((VLOOKUP(G459, メトリクス設定!$B$5:$E$73, 4, FALSE) * VLOOKUP(H459, メトリクス設定!$G$5:$H$8, 2, FALSE)),"")</f>
        <v/>
      </c>
      <c r="J459" s="15"/>
    </row>
    <row r="460" spans="2:10">
      <c r="B460" s="14">
        <v>457</v>
      </c>
      <c r="C460" s="15"/>
      <c r="D460" s="15"/>
      <c r="E460" s="15"/>
      <c r="F460" s="15"/>
      <c r="G460" s="15"/>
      <c r="H460" s="15"/>
      <c r="I460" s="33" t="str">
        <f>IFERROR((VLOOKUP(G460, メトリクス設定!$B$5:$E$73, 4, FALSE) * VLOOKUP(H460, メトリクス設定!$G$5:$H$8, 2, FALSE)),"")</f>
        <v/>
      </c>
      <c r="J460" s="15"/>
    </row>
    <row r="461" spans="2:10">
      <c r="B461" s="14">
        <v>458</v>
      </c>
      <c r="C461" s="15"/>
      <c r="D461" s="15"/>
      <c r="E461" s="15"/>
      <c r="F461" s="15"/>
      <c r="G461" s="15"/>
      <c r="H461" s="15"/>
      <c r="I461" s="33" t="str">
        <f>IFERROR((VLOOKUP(G461, メトリクス設定!$B$5:$E$73, 4, FALSE) * VLOOKUP(H461, メトリクス設定!$G$5:$H$8, 2, FALSE)),"")</f>
        <v/>
      </c>
      <c r="J461" s="15"/>
    </row>
    <row r="462" spans="2:10">
      <c r="B462" s="14">
        <v>459</v>
      </c>
      <c r="C462" s="15"/>
      <c r="D462" s="15"/>
      <c r="E462" s="15"/>
      <c r="F462" s="15"/>
      <c r="G462" s="15"/>
      <c r="H462" s="15"/>
      <c r="I462" s="33" t="str">
        <f>IFERROR((VLOOKUP(G462, メトリクス設定!$B$5:$E$73, 4, FALSE) * VLOOKUP(H462, メトリクス設定!$G$5:$H$8, 2, FALSE)),"")</f>
        <v/>
      </c>
      <c r="J462" s="15"/>
    </row>
    <row r="463" spans="2:10">
      <c r="B463" s="14">
        <v>460</v>
      </c>
      <c r="C463" s="15"/>
      <c r="D463" s="15"/>
      <c r="E463" s="15"/>
      <c r="F463" s="15"/>
      <c r="G463" s="15"/>
      <c r="H463" s="15"/>
      <c r="I463" s="33" t="str">
        <f>IFERROR((VLOOKUP(G463, メトリクス設定!$B$5:$E$73, 4, FALSE) * VLOOKUP(H463, メトリクス設定!$G$5:$H$8, 2, FALSE)),"")</f>
        <v/>
      </c>
      <c r="J463" s="15"/>
    </row>
    <row r="464" spans="2:10">
      <c r="B464" s="14">
        <v>461</v>
      </c>
      <c r="C464" s="15"/>
      <c r="D464" s="15"/>
      <c r="E464" s="15"/>
      <c r="F464" s="15"/>
      <c r="G464" s="15"/>
      <c r="H464" s="15"/>
      <c r="I464" s="33" t="str">
        <f>IFERROR((VLOOKUP(G464, メトリクス設定!$B$5:$E$73, 4, FALSE) * VLOOKUP(H464, メトリクス設定!$G$5:$H$8, 2, FALSE)),"")</f>
        <v/>
      </c>
      <c r="J464" s="15"/>
    </row>
    <row r="465" spans="2:10">
      <c r="B465" s="14">
        <v>462</v>
      </c>
      <c r="C465" s="15"/>
      <c r="D465" s="15"/>
      <c r="E465" s="15"/>
      <c r="F465" s="15"/>
      <c r="G465" s="15"/>
      <c r="H465" s="15"/>
      <c r="I465" s="33" t="str">
        <f>IFERROR((VLOOKUP(G465, メトリクス設定!$B$5:$E$73, 4, FALSE) * VLOOKUP(H465, メトリクス設定!$G$5:$H$8, 2, FALSE)),"")</f>
        <v/>
      </c>
      <c r="J465" s="15"/>
    </row>
    <row r="466" spans="2:10">
      <c r="B466" s="14">
        <v>463</v>
      </c>
      <c r="C466" s="15"/>
      <c r="D466" s="15"/>
      <c r="E466" s="15"/>
      <c r="F466" s="15"/>
      <c r="G466" s="15"/>
      <c r="H466" s="15"/>
      <c r="I466" s="33" t="str">
        <f>IFERROR((VLOOKUP(G466, メトリクス設定!$B$5:$E$73, 4, FALSE) * VLOOKUP(H466, メトリクス設定!$G$5:$H$8, 2, FALSE)),"")</f>
        <v/>
      </c>
      <c r="J466" s="15"/>
    </row>
    <row r="467" spans="2:10">
      <c r="B467" s="14">
        <v>464</v>
      </c>
      <c r="C467" s="15"/>
      <c r="D467" s="15"/>
      <c r="E467" s="15"/>
      <c r="F467" s="15"/>
      <c r="G467" s="15"/>
      <c r="H467" s="15"/>
      <c r="I467" s="33" t="str">
        <f>IFERROR((VLOOKUP(G467, メトリクス設定!$B$5:$E$73, 4, FALSE) * VLOOKUP(H467, メトリクス設定!$G$5:$H$8, 2, FALSE)),"")</f>
        <v/>
      </c>
      <c r="J467" s="15"/>
    </row>
    <row r="468" spans="2:10">
      <c r="B468" s="14">
        <v>465</v>
      </c>
      <c r="C468" s="15"/>
      <c r="D468" s="15"/>
      <c r="E468" s="15"/>
      <c r="F468" s="15"/>
      <c r="G468" s="15"/>
      <c r="H468" s="15"/>
      <c r="I468" s="33" t="str">
        <f>IFERROR((VLOOKUP(G468, メトリクス設定!$B$5:$E$73, 4, FALSE) * VLOOKUP(H468, メトリクス設定!$G$5:$H$8, 2, FALSE)),"")</f>
        <v/>
      </c>
      <c r="J468" s="15"/>
    </row>
    <row r="469" spans="2:10">
      <c r="B469" s="14">
        <v>466</v>
      </c>
      <c r="C469" s="15"/>
      <c r="D469" s="15"/>
      <c r="E469" s="15"/>
      <c r="F469" s="15"/>
      <c r="G469" s="15"/>
      <c r="H469" s="15"/>
      <c r="I469" s="33" t="str">
        <f>IFERROR((VLOOKUP(G469, メトリクス設定!$B$5:$E$73, 4, FALSE) * VLOOKUP(H469, メトリクス設定!$G$5:$H$8, 2, FALSE)),"")</f>
        <v/>
      </c>
      <c r="J469" s="15"/>
    </row>
    <row r="470" spans="2:10">
      <c r="B470" s="14">
        <v>467</v>
      </c>
      <c r="C470" s="15"/>
      <c r="D470" s="15"/>
      <c r="E470" s="15"/>
      <c r="F470" s="15"/>
      <c r="G470" s="15"/>
      <c r="H470" s="15"/>
      <c r="I470" s="33" t="str">
        <f>IFERROR((VLOOKUP(G470, メトリクス設定!$B$5:$E$73, 4, FALSE) * VLOOKUP(H470, メトリクス設定!$G$5:$H$8, 2, FALSE)),"")</f>
        <v/>
      </c>
      <c r="J470" s="15"/>
    </row>
    <row r="471" spans="2:10">
      <c r="B471" s="14">
        <v>468</v>
      </c>
      <c r="C471" s="15"/>
      <c r="D471" s="15"/>
      <c r="E471" s="15"/>
      <c r="F471" s="15"/>
      <c r="G471" s="15"/>
      <c r="H471" s="15"/>
      <c r="I471" s="33" t="str">
        <f>IFERROR((VLOOKUP(G471, メトリクス設定!$B$5:$E$73, 4, FALSE) * VLOOKUP(H471, メトリクス設定!$G$5:$H$8, 2, FALSE)),"")</f>
        <v/>
      </c>
      <c r="J471" s="15"/>
    </row>
    <row r="472" spans="2:10">
      <c r="B472" s="14">
        <v>469</v>
      </c>
      <c r="C472" s="15"/>
      <c r="D472" s="15"/>
      <c r="E472" s="15"/>
      <c r="F472" s="15"/>
      <c r="G472" s="15"/>
      <c r="H472" s="15"/>
      <c r="I472" s="33" t="str">
        <f>IFERROR((VLOOKUP(G472, メトリクス設定!$B$5:$E$73, 4, FALSE) * VLOOKUP(H472, メトリクス設定!$G$5:$H$8, 2, FALSE)),"")</f>
        <v/>
      </c>
      <c r="J472" s="15"/>
    </row>
    <row r="473" spans="2:10">
      <c r="B473" s="14">
        <v>470</v>
      </c>
      <c r="C473" s="15"/>
      <c r="D473" s="15"/>
      <c r="E473" s="15"/>
      <c r="F473" s="15"/>
      <c r="G473" s="15"/>
      <c r="H473" s="15"/>
      <c r="I473" s="33" t="str">
        <f>IFERROR((VLOOKUP(G473, メトリクス設定!$B$5:$E$73, 4, FALSE) * VLOOKUP(H473, メトリクス設定!$G$5:$H$8, 2, FALSE)),"")</f>
        <v/>
      </c>
      <c r="J473" s="15"/>
    </row>
    <row r="474" spans="2:10">
      <c r="B474" s="14">
        <v>471</v>
      </c>
      <c r="C474" s="15"/>
      <c r="D474" s="15"/>
      <c r="E474" s="15"/>
      <c r="F474" s="15"/>
      <c r="G474" s="15"/>
      <c r="H474" s="15"/>
      <c r="I474" s="33" t="str">
        <f>IFERROR((VLOOKUP(G474, メトリクス設定!$B$5:$E$73, 4, FALSE) * VLOOKUP(H474, メトリクス設定!$G$5:$H$8, 2, FALSE)),"")</f>
        <v/>
      </c>
      <c r="J474" s="15"/>
    </row>
    <row r="475" spans="2:10">
      <c r="B475" s="14">
        <v>472</v>
      </c>
      <c r="C475" s="15"/>
      <c r="D475" s="15"/>
      <c r="E475" s="15"/>
      <c r="F475" s="15"/>
      <c r="G475" s="15"/>
      <c r="H475" s="15"/>
      <c r="I475" s="33" t="str">
        <f>IFERROR((VLOOKUP(G475, メトリクス設定!$B$5:$E$73, 4, FALSE) * VLOOKUP(H475, メトリクス設定!$G$5:$H$8, 2, FALSE)),"")</f>
        <v/>
      </c>
      <c r="J475" s="15"/>
    </row>
    <row r="476" spans="2:10">
      <c r="B476" s="14">
        <v>473</v>
      </c>
      <c r="C476" s="15"/>
      <c r="D476" s="15"/>
      <c r="E476" s="15"/>
      <c r="F476" s="15"/>
      <c r="G476" s="15"/>
      <c r="H476" s="15"/>
      <c r="I476" s="33" t="str">
        <f>IFERROR((VLOOKUP(G476, メトリクス設定!$B$5:$E$73, 4, FALSE) * VLOOKUP(H476, メトリクス設定!$G$5:$H$8, 2, FALSE)),"")</f>
        <v/>
      </c>
      <c r="J476" s="15"/>
    </row>
    <row r="477" spans="2:10">
      <c r="B477" s="14">
        <v>474</v>
      </c>
      <c r="C477" s="15"/>
      <c r="D477" s="15"/>
      <c r="E477" s="15"/>
      <c r="F477" s="15"/>
      <c r="G477" s="15"/>
      <c r="H477" s="15"/>
      <c r="I477" s="33" t="str">
        <f>IFERROR((VLOOKUP(G477, メトリクス設定!$B$5:$E$73, 4, FALSE) * VLOOKUP(H477, メトリクス設定!$G$5:$H$8, 2, FALSE)),"")</f>
        <v/>
      </c>
      <c r="J477" s="15"/>
    </row>
    <row r="478" spans="2:10">
      <c r="B478" s="14">
        <v>475</v>
      </c>
      <c r="C478" s="15"/>
      <c r="D478" s="15"/>
      <c r="E478" s="15"/>
      <c r="F478" s="15"/>
      <c r="G478" s="15"/>
      <c r="H478" s="15"/>
      <c r="I478" s="33" t="str">
        <f>IFERROR((VLOOKUP(G478, メトリクス設定!$B$5:$E$73, 4, FALSE) * VLOOKUP(H478, メトリクス設定!$G$5:$H$8, 2, FALSE)),"")</f>
        <v/>
      </c>
      <c r="J478" s="15"/>
    </row>
    <row r="479" spans="2:10">
      <c r="B479" s="14">
        <v>476</v>
      </c>
      <c r="C479" s="15"/>
      <c r="D479" s="15"/>
      <c r="E479" s="15"/>
      <c r="F479" s="15"/>
      <c r="G479" s="15"/>
      <c r="H479" s="15"/>
      <c r="I479" s="33" t="str">
        <f>IFERROR((VLOOKUP(G479, メトリクス設定!$B$5:$E$73, 4, FALSE) * VLOOKUP(H479, メトリクス設定!$G$5:$H$8, 2, FALSE)),"")</f>
        <v/>
      </c>
      <c r="J479" s="15"/>
    </row>
    <row r="480" spans="2:10">
      <c r="B480" s="14">
        <v>477</v>
      </c>
      <c r="C480" s="15"/>
      <c r="D480" s="15"/>
      <c r="E480" s="15"/>
      <c r="F480" s="15"/>
      <c r="G480" s="15"/>
      <c r="H480" s="15"/>
      <c r="I480" s="33" t="str">
        <f>IFERROR((VLOOKUP(G480, メトリクス設定!$B$5:$E$73, 4, FALSE) * VLOOKUP(H480, メトリクス設定!$G$5:$H$8, 2, FALSE)),"")</f>
        <v/>
      </c>
      <c r="J480" s="15"/>
    </row>
    <row r="481" spans="2:10">
      <c r="B481" s="14">
        <v>478</v>
      </c>
      <c r="C481" s="15"/>
      <c r="D481" s="15"/>
      <c r="E481" s="15"/>
      <c r="F481" s="15"/>
      <c r="G481" s="15"/>
      <c r="H481" s="15"/>
      <c r="I481" s="33" t="str">
        <f>IFERROR((VLOOKUP(G481, メトリクス設定!$B$5:$E$73, 4, FALSE) * VLOOKUP(H481, メトリクス設定!$G$5:$H$8, 2, FALSE)),"")</f>
        <v/>
      </c>
      <c r="J481" s="15"/>
    </row>
    <row r="482" spans="2:10">
      <c r="B482" s="14">
        <v>479</v>
      </c>
      <c r="C482" s="15"/>
      <c r="D482" s="15"/>
      <c r="E482" s="15"/>
      <c r="F482" s="15"/>
      <c r="G482" s="15"/>
      <c r="H482" s="15"/>
      <c r="I482" s="33" t="str">
        <f>IFERROR((VLOOKUP(G482, メトリクス設定!$B$5:$E$73, 4, FALSE) * VLOOKUP(H482, メトリクス設定!$G$5:$H$8, 2, FALSE)),"")</f>
        <v/>
      </c>
      <c r="J482" s="15"/>
    </row>
    <row r="483" spans="2:10">
      <c r="B483" s="14">
        <v>480</v>
      </c>
      <c r="C483" s="15"/>
      <c r="D483" s="15"/>
      <c r="E483" s="15"/>
      <c r="F483" s="15"/>
      <c r="G483" s="15"/>
      <c r="H483" s="15"/>
      <c r="I483" s="33" t="str">
        <f>IFERROR((VLOOKUP(G483, メトリクス設定!$B$5:$E$73, 4, FALSE) * VLOOKUP(H483, メトリクス設定!$G$5:$H$8, 2, FALSE)),"")</f>
        <v/>
      </c>
      <c r="J483" s="15"/>
    </row>
    <row r="484" spans="2:10">
      <c r="B484" s="14">
        <v>481</v>
      </c>
      <c r="C484" s="15"/>
      <c r="D484" s="15"/>
      <c r="E484" s="15"/>
      <c r="F484" s="15"/>
      <c r="G484" s="15"/>
      <c r="H484" s="15"/>
      <c r="I484" s="33" t="str">
        <f>IFERROR((VLOOKUP(G484, メトリクス設定!$B$5:$E$73, 4, FALSE) * VLOOKUP(H484, メトリクス設定!$G$5:$H$8, 2, FALSE)),"")</f>
        <v/>
      </c>
      <c r="J484" s="15"/>
    </row>
    <row r="485" spans="2:10">
      <c r="B485" s="14">
        <v>482</v>
      </c>
      <c r="C485" s="15"/>
      <c r="D485" s="15"/>
      <c r="E485" s="15"/>
      <c r="F485" s="15"/>
      <c r="G485" s="15"/>
      <c r="H485" s="15"/>
      <c r="I485" s="33" t="str">
        <f>IFERROR((VLOOKUP(G485, メトリクス設定!$B$5:$E$73, 4, FALSE) * VLOOKUP(H485, メトリクス設定!$G$5:$H$8, 2, FALSE)),"")</f>
        <v/>
      </c>
      <c r="J485" s="15"/>
    </row>
    <row r="486" spans="2:10">
      <c r="B486" s="14">
        <v>483</v>
      </c>
      <c r="C486" s="15"/>
      <c r="D486" s="15"/>
      <c r="E486" s="15"/>
      <c r="F486" s="15"/>
      <c r="G486" s="15"/>
      <c r="H486" s="15"/>
      <c r="I486" s="33" t="str">
        <f>IFERROR((VLOOKUP(G486, メトリクス設定!$B$5:$E$73, 4, FALSE) * VLOOKUP(H486, メトリクス設定!$G$5:$H$8, 2, FALSE)),"")</f>
        <v/>
      </c>
      <c r="J486" s="15"/>
    </row>
    <row r="487" spans="2:10">
      <c r="B487" s="14">
        <v>484</v>
      </c>
      <c r="C487" s="15"/>
      <c r="D487" s="15"/>
      <c r="E487" s="15"/>
      <c r="F487" s="15"/>
      <c r="G487" s="15"/>
      <c r="H487" s="15"/>
      <c r="I487" s="33" t="str">
        <f>IFERROR((VLOOKUP(G487, メトリクス設定!$B$5:$E$73, 4, FALSE) * VLOOKUP(H487, メトリクス設定!$G$5:$H$8, 2, FALSE)),"")</f>
        <v/>
      </c>
      <c r="J487" s="15"/>
    </row>
    <row r="488" spans="2:10">
      <c r="B488" s="14">
        <v>485</v>
      </c>
      <c r="C488" s="15"/>
      <c r="D488" s="15"/>
      <c r="E488" s="15"/>
      <c r="F488" s="15"/>
      <c r="G488" s="15"/>
      <c r="H488" s="15"/>
      <c r="I488" s="33" t="str">
        <f>IFERROR((VLOOKUP(G488, メトリクス設定!$B$5:$E$73, 4, FALSE) * VLOOKUP(H488, メトリクス設定!$G$5:$H$8, 2, FALSE)),"")</f>
        <v/>
      </c>
      <c r="J488" s="15"/>
    </row>
    <row r="489" spans="2:10">
      <c r="B489" s="14">
        <v>486</v>
      </c>
      <c r="C489" s="15"/>
      <c r="D489" s="15"/>
      <c r="E489" s="15"/>
      <c r="F489" s="15"/>
      <c r="G489" s="15"/>
      <c r="H489" s="15"/>
      <c r="I489" s="33" t="str">
        <f>IFERROR((VLOOKUP(G489, メトリクス設定!$B$5:$E$73, 4, FALSE) * VLOOKUP(H489, メトリクス設定!$G$5:$H$8, 2, FALSE)),"")</f>
        <v/>
      </c>
      <c r="J489" s="15"/>
    </row>
    <row r="490" spans="2:10">
      <c r="B490" s="14">
        <v>487</v>
      </c>
      <c r="C490" s="15"/>
      <c r="D490" s="15"/>
      <c r="E490" s="15"/>
      <c r="F490" s="15"/>
      <c r="G490" s="15"/>
      <c r="H490" s="15"/>
      <c r="I490" s="33" t="str">
        <f>IFERROR((VLOOKUP(G490, メトリクス設定!$B$5:$E$73, 4, FALSE) * VLOOKUP(H490, メトリクス設定!$G$5:$H$8, 2, FALSE)),"")</f>
        <v/>
      </c>
      <c r="J490" s="15"/>
    </row>
    <row r="491" spans="2:10">
      <c r="B491" s="14">
        <v>488</v>
      </c>
      <c r="C491" s="15"/>
      <c r="D491" s="15"/>
      <c r="E491" s="15"/>
      <c r="F491" s="15"/>
      <c r="G491" s="15"/>
      <c r="H491" s="15"/>
      <c r="I491" s="33" t="str">
        <f>IFERROR((VLOOKUP(G491, メトリクス設定!$B$5:$E$73, 4, FALSE) * VLOOKUP(H491, メトリクス設定!$G$5:$H$8, 2, FALSE)),"")</f>
        <v/>
      </c>
      <c r="J491" s="15"/>
    </row>
    <row r="492" spans="2:10">
      <c r="B492" s="14">
        <v>489</v>
      </c>
      <c r="C492" s="15"/>
      <c r="D492" s="15"/>
      <c r="E492" s="15"/>
      <c r="F492" s="15"/>
      <c r="G492" s="15"/>
      <c r="H492" s="15"/>
      <c r="I492" s="33" t="str">
        <f>IFERROR((VLOOKUP(G492, メトリクス設定!$B$5:$E$73, 4, FALSE) * VLOOKUP(H492, メトリクス設定!$G$5:$H$8, 2, FALSE)),"")</f>
        <v/>
      </c>
      <c r="J492" s="15"/>
    </row>
    <row r="493" spans="2:10">
      <c r="B493" s="14">
        <v>490</v>
      </c>
      <c r="C493" s="15"/>
      <c r="D493" s="15"/>
      <c r="E493" s="15"/>
      <c r="F493" s="15"/>
      <c r="G493" s="15"/>
      <c r="H493" s="15"/>
      <c r="I493" s="33" t="str">
        <f>IFERROR((VLOOKUP(G493, メトリクス設定!$B$5:$E$73, 4, FALSE) * VLOOKUP(H493, メトリクス設定!$G$5:$H$8, 2, FALSE)),"")</f>
        <v/>
      </c>
      <c r="J493" s="15"/>
    </row>
    <row r="494" spans="2:10">
      <c r="B494" s="14">
        <v>491</v>
      </c>
      <c r="C494" s="15"/>
      <c r="D494" s="15"/>
      <c r="E494" s="15"/>
      <c r="F494" s="15"/>
      <c r="G494" s="15"/>
      <c r="H494" s="15"/>
      <c r="I494" s="33" t="str">
        <f>IFERROR((VLOOKUP(G494, メトリクス設定!$B$5:$E$73, 4, FALSE) * VLOOKUP(H494, メトリクス設定!$G$5:$H$8, 2, FALSE)),"")</f>
        <v/>
      </c>
      <c r="J494" s="15"/>
    </row>
    <row r="495" spans="2:10">
      <c r="B495" s="14">
        <v>492</v>
      </c>
      <c r="C495" s="15"/>
      <c r="D495" s="15"/>
      <c r="E495" s="15"/>
      <c r="F495" s="15"/>
      <c r="G495" s="15"/>
      <c r="H495" s="15"/>
      <c r="I495" s="33" t="str">
        <f>IFERROR((VLOOKUP(G495, メトリクス設定!$B$5:$E$73, 4, FALSE) * VLOOKUP(H495, メトリクス設定!$G$5:$H$8, 2, FALSE)),"")</f>
        <v/>
      </c>
      <c r="J495" s="15"/>
    </row>
    <row r="496" spans="2:10">
      <c r="B496" s="14">
        <v>493</v>
      </c>
      <c r="C496" s="15"/>
      <c r="D496" s="15"/>
      <c r="E496" s="15"/>
      <c r="F496" s="15"/>
      <c r="G496" s="15"/>
      <c r="H496" s="15"/>
      <c r="I496" s="33" t="str">
        <f>IFERROR((VLOOKUP(G496, メトリクス設定!$B$5:$E$73, 4, FALSE) * VLOOKUP(H496, メトリクス設定!$G$5:$H$8, 2, FALSE)),"")</f>
        <v/>
      </c>
      <c r="J496" s="15"/>
    </row>
    <row r="497" spans="2:10">
      <c r="B497" s="14">
        <v>494</v>
      </c>
      <c r="C497" s="15"/>
      <c r="D497" s="15"/>
      <c r="E497" s="15"/>
      <c r="F497" s="15"/>
      <c r="G497" s="15"/>
      <c r="H497" s="15"/>
      <c r="I497" s="33" t="str">
        <f>IFERROR((VLOOKUP(G497, メトリクス設定!$B$5:$E$73, 4, FALSE) * VLOOKUP(H497, メトリクス設定!$G$5:$H$8, 2, FALSE)),"")</f>
        <v/>
      </c>
      <c r="J497" s="15"/>
    </row>
    <row r="498" spans="2:10">
      <c r="B498" s="14">
        <v>495</v>
      </c>
      <c r="C498" s="15"/>
      <c r="D498" s="15"/>
      <c r="E498" s="15"/>
      <c r="F498" s="15"/>
      <c r="G498" s="15"/>
      <c r="H498" s="15"/>
      <c r="I498" s="33" t="str">
        <f>IFERROR((VLOOKUP(G498, メトリクス設定!$B$5:$E$73, 4, FALSE) * VLOOKUP(H498, メトリクス設定!$G$5:$H$8, 2, FALSE)),"")</f>
        <v/>
      </c>
      <c r="J498" s="15"/>
    </row>
    <row r="499" spans="2:10">
      <c r="B499" s="14">
        <v>496</v>
      </c>
      <c r="C499" s="15"/>
      <c r="D499" s="15"/>
      <c r="E499" s="15"/>
      <c r="F499" s="15"/>
      <c r="G499" s="15"/>
      <c r="H499" s="15"/>
      <c r="I499" s="33" t="str">
        <f>IFERROR((VLOOKUP(G499, メトリクス設定!$B$5:$E$73, 4, FALSE) * VLOOKUP(H499, メトリクス設定!$G$5:$H$8, 2, FALSE)),"")</f>
        <v/>
      </c>
      <c r="J499" s="15"/>
    </row>
    <row r="500" spans="2:10">
      <c r="B500" s="14">
        <v>497</v>
      </c>
      <c r="C500" s="15"/>
      <c r="D500" s="15"/>
      <c r="E500" s="15"/>
      <c r="F500" s="15"/>
      <c r="G500" s="15"/>
      <c r="H500" s="15"/>
      <c r="I500" s="33" t="str">
        <f>IFERROR((VLOOKUP(G500, メトリクス設定!$B$5:$E$73, 4, FALSE) * VLOOKUP(H500, メトリクス設定!$G$5:$H$8, 2, FALSE)),"")</f>
        <v/>
      </c>
      <c r="J500" s="15"/>
    </row>
    <row r="501" spans="2:10">
      <c r="B501" s="14">
        <v>498</v>
      </c>
      <c r="C501" s="15"/>
      <c r="D501" s="15"/>
      <c r="E501" s="15"/>
      <c r="F501" s="15"/>
      <c r="G501" s="15"/>
      <c r="H501" s="15"/>
      <c r="I501" s="33" t="str">
        <f>IFERROR((VLOOKUP(G501, メトリクス設定!$B$5:$E$73, 4, FALSE) * VLOOKUP(H501, メトリクス設定!$G$5:$H$8, 2, FALSE)),"")</f>
        <v/>
      </c>
      <c r="J501" s="15"/>
    </row>
    <row r="502" spans="2:10">
      <c r="B502" s="14">
        <v>499</v>
      </c>
      <c r="C502" s="15"/>
      <c r="D502" s="15"/>
      <c r="E502" s="15"/>
      <c r="F502" s="15"/>
      <c r="G502" s="15"/>
      <c r="H502" s="15"/>
      <c r="I502" s="33" t="str">
        <f>IFERROR((VLOOKUP(G502, メトリクス設定!$B$5:$E$73, 4, FALSE) * VLOOKUP(H502, メトリクス設定!$G$5:$H$8, 2, FALSE)),"")</f>
        <v/>
      </c>
      <c r="J502" s="15"/>
    </row>
    <row r="503" spans="2:10">
      <c r="B503" s="14">
        <v>500</v>
      </c>
      <c r="C503" s="15"/>
      <c r="D503" s="15"/>
      <c r="E503" s="15"/>
      <c r="F503" s="15"/>
      <c r="G503" s="15"/>
      <c r="H503" s="15"/>
      <c r="I503" s="33" t="str">
        <f>IFERROR((VLOOKUP(G503, メトリクス設定!$B$5:$E$73, 4, FALSE) * VLOOKUP(H503, メトリクス設定!$G$5:$H$8, 2, FALSE)),"")</f>
        <v/>
      </c>
      <c r="J503" s="15"/>
    </row>
  </sheetData>
  <sheetProtection sheet="1" objects="1" scenarios="1" selectLockedCells="1"/>
  <phoneticPr fontId="3"/>
  <dataValidations count="1">
    <dataValidation type="list" showInputMessage="1" showErrorMessage="1" sqref="G4:G503">
      <formula1>使用カテゴリー</formula1>
    </dataValidation>
  </dataValidations>
  <pageMargins left="0.7" right="0.7" top="0.75" bottom="0.75" header="0.3" footer="0.3"/>
  <pageSetup paperSize="0" orientation="portrait" horizontalDpi="4294967292" verticalDpi="4294967292"/>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メトリクス設定!$G$5:$G$8</xm:f>
          </x14:formula1>
          <xm:sqref>H4:H503</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73"/>
  <sheetViews>
    <sheetView tabSelected="1" workbookViewId="0">
      <selection activeCell="C5" sqref="C5"/>
    </sheetView>
  </sheetViews>
  <sheetFormatPr baseColWidth="12" defaultColWidth="10.83203125" defaultRowHeight="18" x14ac:dyDescent="0"/>
  <cols>
    <col min="1" max="1" width="4.6640625" style="18" customWidth="1"/>
    <col min="2" max="2" width="33.33203125" style="18" customWidth="1"/>
    <col min="3" max="3" width="12.83203125" style="18" customWidth="1"/>
    <col min="4" max="4" width="16.83203125" style="18" customWidth="1"/>
    <col min="5" max="5" width="12.83203125" style="18" customWidth="1"/>
    <col min="6" max="6" width="5.33203125" style="18" customWidth="1"/>
    <col min="7" max="7" width="16.6640625" style="18" customWidth="1"/>
    <col min="8" max="8" width="14.1640625" style="18" customWidth="1"/>
    <col min="9" max="9" width="5.33203125" style="18" customWidth="1"/>
    <col min="10" max="10" width="32.33203125" style="18" customWidth="1"/>
    <col min="11" max="11" width="12.83203125" style="18" customWidth="1"/>
    <col min="12" max="16384" width="10.83203125" style="18"/>
  </cols>
  <sheetData>
    <row r="2" spans="2:11">
      <c r="B2" s="17" t="s">
        <v>109</v>
      </c>
      <c r="G2" s="17" t="s">
        <v>110</v>
      </c>
      <c r="J2" s="19" t="s">
        <v>112</v>
      </c>
    </row>
    <row r="3" spans="2:11">
      <c r="C3" s="32"/>
      <c r="D3" s="32"/>
      <c r="E3" s="29"/>
    </row>
    <row r="4" spans="2:11">
      <c r="B4" s="9" t="s">
        <v>58</v>
      </c>
      <c r="C4" s="9" t="s">
        <v>60</v>
      </c>
      <c r="D4" s="9" t="s">
        <v>57</v>
      </c>
      <c r="E4" s="30" t="s">
        <v>99</v>
      </c>
      <c r="G4" s="9" t="s">
        <v>62</v>
      </c>
      <c r="H4" s="9" t="s">
        <v>4</v>
      </c>
      <c r="J4" s="9" t="s">
        <v>113</v>
      </c>
      <c r="K4" s="20">
        <v>2500</v>
      </c>
    </row>
    <row r="5" spans="2:11">
      <c r="B5" s="8" t="s">
        <v>9</v>
      </c>
      <c r="C5" s="22" t="s">
        <v>59</v>
      </c>
      <c r="D5" s="46" t="s">
        <v>102</v>
      </c>
      <c r="E5" s="43">
        <f>IF(C5="◯", VLOOKUP(D5,$G$14:$H$17,2,FALSE)/temp!$L$6*temp!$L$3,"")</f>
        <v>1.3333333333333333</v>
      </c>
      <c r="G5" s="7" t="s">
        <v>63</v>
      </c>
      <c r="H5" s="23">
        <v>100</v>
      </c>
      <c r="J5" s="9" t="s">
        <v>114</v>
      </c>
      <c r="K5" s="20">
        <v>50</v>
      </c>
    </row>
    <row r="6" spans="2:11">
      <c r="B6" s="35" t="s">
        <v>14</v>
      </c>
      <c r="C6" s="22" t="s">
        <v>59</v>
      </c>
      <c r="D6" s="47"/>
      <c r="E6" s="44">
        <f>E$5</f>
        <v>1.3333333333333333</v>
      </c>
      <c r="G6" s="7" t="s">
        <v>64</v>
      </c>
      <c r="H6" s="23">
        <v>10</v>
      </c>
    </row>
    <row r="7" spans="2:11">
      <c r="B7" s="35" t="s">
        <v>106</v>
      </c>
      <c r="C7" s="22"/>
      <c r="D7" s="47"/>
      <c r="E7" s="44">
        <f t="shared" ref="E7:E9" si="0">E$5</f>
        <v>1.3333333333333333</v>
      </c>
      <c r="G7" s="7" t="s">
        <v>65</v>
      </c>
      <c r="H7" s="23">
        <v>1</v>
      </c>
    </row>
    <row r="8" spans="2:11">
      <c r="B8" s="35" t="s">
        <v>13</v>
      </c>
      <c r="C8" s="22" t="s">
        <v>59</v>
      </c>
      <c r="D8" s="47"/>
      <c r="E8" s="44">
        <f t="shared" si="0"/>
        <v>1.3333333333333333</v>
      </c>
      <c r="G8" s="7" t="s">
        <v>66</v>
      </c>
      <c r="H8" s="23">
        <v>0</v>
      </c>
    </row>
    <row r="9" spans="2:11">
      <c r="B9" s="35" t="s">
        <v>107</v>
      </c>
      <c r="C9" s="22"/>
      <c r="D9" s="48"/>
      <c r="E9" s="44">
        <f t="shared" si="0"/>
        <v>1.3333333333333333</v>
      </c>
    </row>
    <row r="10" spans="2:11">
      <c r="B10" s="8" t="s">
        <v>12</v>
      </c>
      <c r="C10" s="22" t="s">
        <v>59</v>
      </c>
      <c r="D10" s="46" t="s">
        <v>103</v>
      </c>
      <c r="E10" s="43">
        <f>IF(C10="◯", VLOOKUP(D10,$G$14:$H$17,2,FALSE)/temp!$L$6*temp!$L$3,"")</f>
        <v>0.88888888888888884</v>
      </c>
    </row>
    <row r="11" spans="2:11">
      <c r="B11" s="35" t="s">
        <v>15</v>
      </c>
      <c r="C11" s="22"/>
      <c r="D11" s="47"/>
      <c r="E11" s="44">
        <f>E$10</f>
        <v>0.88888888888888884</v>
      </c>
      <c r="G11" s="17" t="s">
        <v>111</v>
      </c>
    </row>
    <row r="12" spans="2:11">
      <c r="B12" s="35" t="s">
        <v>16</v>
      </c>
      <c r="C12" s="22"/>
      <c r="D12" s="47"/>
      <c r="E12" s="44">
        <f t="shared" ref="E12:E19" si="1">E$10</f>
        <v>0.88888888888888884</v>
      </c>
    </row>
    <row r="13" spans="2:11">
      <c r="B13" s="35" t="s">
        <v>17</v>
      </c>
      <c r="C13" s="22" t="s">
        <v>59</v>
      </c>
      <c r="D13" s="47"/>
      <c r="E13" s="44">
        <f t="shared" si="1"/>
        <v>0.88888888888888884</v>
      </c>
      <c r="G13" s="36" t="s">
        <v>100</v>
      </c>
      <c r="H13" s="36" t="s">
        <v>101</v>
      </c>
    </row>
    <row r="14" spans="2:11">
      <c r="B14" s="35" t="s">
        <v>18</v>
      </c>
      <c r="C14" s="22"/>
      <c r="D14" s="47"/>
      <c r="E14" s="44">
        <f t="shared" si="1"/>
        <v>0.88888888888888884</v>
      </c>
      <c r="G14" s="7" t="s">
        <v>105</v>
      </c>
      <c r="H14" s="21">
        <v>2</v>
      </c>
    </row>
    <row r="15" spans="2:11">
      <c r="B15" s="35" t="s">
        <v>19</v>
      </c>
      <c r="C15" s="22"/>
      <c r="D15" s="47"/>
      <c r="E15" s="44">
        <f t="shared" si="1"/>
        <v>0.88888888888888884</v>
      </c>
      <c r="G15" s="7" t="s">
        <v>102</v>
      </c>
      <c r="H15" s="21">
        <v>1.5</v>
      </c>
    </row>
    <row r="16" spans="2:11">
      <c r="B16" s="35" t="s">
        <v>20</v>
      </c>
      <c r="C16" s="22"/>
      <c r="D16" s="47"/>
      <c r="E16" s="44">
        <f t="shared" si="1"/>
        <v>0.88888888888888884</v>
      </c>
      <c r="G16" s="7" t="s">
        <v>103</v>
      </c>
      <c r="H16" s="21">
        <v>1</v>
      </c>
    </row>
    <row r="17" spans="2:11">
      <c r="B17" s="35" t="s">
        <v>21</v>
      </c>
      <c r="C17" s="22"/>
      <c r="D17" s="47"/>
      <c r="E17" s="44">
        <f t="shared" si="1"/>
        <v>0.88888888888888884</v>
      </c>
      <c r="G17" s="7" t="s">
        <v>104</v>
      </c>
      <c r="H17" s="21">
        <v>0.5</v>
      </c>
    </row>
    <row r="18" spans="2:11">
      <c r="B18" s="35" t="s">
        <v>22</v>
      </c>
      <c r="C18" s="22"/>
      <c r="D18" s="47"/>
      <c r="E18" s="44">
        <f t="shared" si="1"/>
        <v>0.88888888888888884</v>
      </c>
    </row>
    <row r="19" spans="2:11">
      <c r="B19" s="35" t="s">
        <v>23</v>
      </c>
      <c r="C19" s="22"/>
      <c r="D19" s="48"/>
      <c r="E19" s="44">
        <f t="shared" si="1"/>
        <v>0.88888888888888884</v>
      </c>
    </row>
    <row r="20" spans="2:11">
      <c r="B20" s="8" t="s">
        <v>24</v>
      </c>
      <c r="C20" s="22" t="s">
        <v>59</v>
      </c>
      <c r="D20" s="46" t="s">
        <v>103</v>
      </c>
      <c r="E20" s="43">
        <f>IF(C20="◯", VLOOKUP(D20,$G$14:$H$17,2,FALSE)/temp!$L$6*temp!$L$3,"")</f>
        <v>0.88888888888888884</v>
      </c>
    </row>
    <row r="21" spans="2:11">
      <c r="B21" s="35" t="s">
        <v>25</v>
      </c>
      <c r="C21" s="22"/>
      <c r="D21" s="47"/>
      <c r="E21" s="44">
        <f>E$20</f>
        <v>0.88888888888888884</v>
      </c>
      <c r="G21" s="49" t="s">
        <v>118</v>
      </c>
      <c r="H21" s="50"/>
      <c r="I21" s="50"/>
      <c r="J21" s="50"/>
      <c r="K21" s="51"/>
    </row>
    <row r="22" spans="2:11">
      <c r="B22" s="35" t="s">
        <v>26</v>
      </c>
      <c r="C22" s="22"/>
      <c r="D22" s="47"/>
      <c r="E22" s="44">
        <f t="shared" ref="E22:E24" si="2">E$20</f>
        <v>0.88888888888888884</v>
      </c>
      <c r="G22" s="52"/>
      <c r="H22" s="53"/>
      <c r="I22" s="53"/>
      <c r="J22" s="53"/>
      <c r="K22" s="54"/>
    </row>
    <row r="23" spans="2:11">
      <c r="B23" s="35" t="s">
        <v>27</v>
      </c>
      <c r="C23" s="22"/>
      <c r="D23" s="47"/>
      <c r="E23" s="44">
        <f t="shared" si="2"/>
        <v>0.88888888888888884</v>
      </c>
      <c r="G23" s="52"/>
      <c r="H23" s="53"/>
      <c r="I23" s="53"/>
      <c r="J23" s="53"/>
      <c r="K23" s="54"/>
    </row>
    <row r="24" spans="2:11">
      <c r="B24" s="35" t="s">
        <v>28</v>
      </c>
      <c r="C24" s="22"/>
      <c r="D24" s="48"/>
      <c r="E24" s="44">
        <f t="shared" si="2"/>
        <v>0.88888888888888884</v>
      </c>
      <c r="G24" s="52"/>
      <c r="H24" s="53"/>
      <c r="I24" s="53"/>
      <c r="J24" s="53"/>
      <c r="K24" s="54"/>
    </row>
    <row r="25" spans="2:11">
      <c r="B25" s="8" t="s">
        <v>30</v>
      </c>
      <c r="C25" s="22" t="s">
        <v>59</v>
      </c>
      <c r="D25" s="46" t="s">
        <v>103</v>
      </c>
      <c r="E25" s="43">
        <f>IF(C25="◯", VLOOKUP(D25,$G$14:$H$17,2,FALSE)/temp!$L$6*temp!$L$3,"")</f>
        <v>0.88888888888888884</v>
      </c>
      <c r="G25" s="52"/>
      <c r="H25" s="53"/>
      <c r="I25" s="53"/>
      <c r="J25" s="53"/>
      <c r="K25" s="54"/>
    </row>
    <row r="26" spans="2:11">
      <c r="B26" s="35" t="s">
        <v>31</v>
      </c>
      <c r="C26" s="22"/>
      <c r="D26" s="47"/>
      <c r="E26" s="44">
        <f>E$25</f>
        <v>0.88888888888888884</v>
      </c>
      <c r="G26" s="52"/>
      <c r="H26" s="53"/>
      <c r="I26" s="53"/>
      <c r="J26" s="53"/>
      <c r="K26" s="54"/>
    </row>
    <row r="27" spans="2:11">
      <c r="B27" s="35" t="s">
        <v>32</v>
      </c>
      <c r="C27" s="22"/>
      <c r="D27" s="47"/>
      <c r="E27" s="44">
        <f t="shared" ref="E27:E29" si="3">E$25</f>
        <v>0.88888888888888884</v>
      </c>
      <c r="G27" s="52"/>
      <c r="H27" s="53"/>
      <c r="I27" s="53"/>
      <c r="J27" s="53"/>
      <c r="K27" s="54"/>
    </row>
    <row r="28" spans="2:11">
      <c r="B28" s="35" t="s">
        <v>33</v>
      </c>
      <c r="C28" s="22"/>
      <c r="D28" s="47"/>
      <c r="E28" s="44">
        <f t="shared" si="3"/>
        <v>0.88888888888888884</v>
      </c>
      <c r="G28" s="52"/>
      <c r="H28" s="53"/>
      <c r="I28" s="53"/>
      <c r="J28" s="53"/>
      <c r="K28" s="54"/>
    </row>
    <row r="29" spans="2:11">
      <c r="B29" s="35" t="s">
        <v>34</v>
      </c>
      <c r="C29" s="22"/>
      <c r="D29" s="48"/>
      <c r="E29" s="44">
        <f t="shared" si="3"/>
        <v>0.88888888888888884</v>
      </c>
      <c r="G29" s="52"/>
      <c r="H29" s="53"/>
      <c r="I29" s="53"/>
      <c r="J29" s="53"/>
      <c r="K29" s="54"/>
    </row>
    <row r="30" spans="2:11">
      <c r="B30" s="8" t="s">
        <v>35</v>
      </c>
      <c r="C30" s="22"/>
      <c r="D30" s="46" t="s">
        <v>103</v>
      </c>
      <c r="E30" s="43" t="str">
        <f>IF(C30="◯", VLOOKUP(D30,$G$14:$H$17,2,FALSE)/temp!$L$6*temp!$L$3,"")</f>
        <v/>
      </c>
      <c r="G30" s="52"/>
      <c r="H30" s="53"/>
      <c r="I30" s="53"/>
      <c r="J30" s="53"/>
      <c r="K30" s="54"/>
    </row>
    <row r="31" spans="2:11">
      <c r="B31" s="35" t="s">
        <v>36</v>
      </c>
      <c r="C31" s="22"/>
      <c r="D31" s="47"/>
      <c r="E31" s="44" t="str">
        <f>E$30</f>
        <v/>
      </c>
      <c r="G31" s="52"/>
      <c r="H31" s="53"/>
      <c r="I31" s="53"/>
      <c r="J31" s="53"/>
      <c r="K31" s="54"/>
    </row>
    <row r="32" spans="2:11">
      <c r="B32" s="35" t="s">
        <v>37</v>
      </c>
      <c r="C32" s="22"/>
      <c r="D32" s="47"/>
      <c r="E32" s="44" t="str">
        <f t="shared" ref="E32:E37" si="4">E$30</f>
        <v/>
      </c>
      <c r="G32" s="52"/>
      <c r="H32" s="53"/>
      <c r="I32" s="53"/>
      <c r="J32" s="53"/>
      <c r="K32" s="54"/>
    </row>
    <row r="33" spans="2:11">
      <c r="B33" s="35" t="s">
        <v>38</v>
      </c>
      <c r="C33" s="22"/>
      <c r="D33" s="47"/>
      <c r="E33" s="44" t="str">
        <f t="shared" si="4"/>
        <v/>
      </c>
      <c r="G33" s="52"/>
      <c r="H33" s="53"/>
      <c r="I33" s="53"/>
      <c r="J33" s="53"/>
      <c r="K33" s="54"/>
    </row>
    <row r="34" spans="2:11">
      <c r="B34" s="35" t="s">
        <v>39</v>
      </c>
      <c r="C34" s="22"/>
      <c r="D34" s="47"/>
      <c r="E34" s="44" t="str">
        <f t="shared" si="4"/>
        <v/>
      </c>
      <c r="G34" s="52"/>
      <c r="H34" s="53"/>
      <c r="I34" s="53"/>
      <c r="J34" s="53"/>
      <c r="K34" s="54"/>
    </row>
    <row r="35" spans="2:11">
      <c r="B35" s="35" t="s">
        <v>40</v>
      </c>
      <c r="C35" s="22"/>
      <c r="D35" s="47"/>
      <c r="E35" s="44" t="str">
        <f t="shared" si="4"/>
        <v/>
      </c>
      <c r="G35" s="52"/>
      <c r="H35" s="53"/>
      <c r="I35" s="53"/>
      <c r="J35" s="53"/>
      <c r="K35" s="54"/>
    </row>
    <row r="36" spans="2:11">
      <c r="B36" s="35" t="s">
        <v>41</v>
      </c>
      <c r="C36" s="22"/>
      <c r="D36" s="47"/>
      <c r="E36" s="44" t="str">
        <f t="shared" si="4"/>
        <v/>
      </c>
      <c r="G36" s="52"/>
      <c r="H36" s="53"/>
      <c r="I36" s="53"/>
      <c r="J36" s="53"/>
      <c r="K36" s="54"/>
    </row>
    <row r="37" spans="2:11">
      <c r="B37" s="35" t="s">
        <v>42</v>
      </c>
      <c r="C37" s="22"/>
      <c r="D37" s="48"/>
      <c r="E37" s="44" t="str">
        <f t="shared" si="4"/>
        <v/>
      </c>
      <c r="G37" s="55"/>
      <c r="H37" s="56"/>
      <c r="I37" s="56"/>
      <c r="J37" s="56"/>
      <c r="K37" s="57"/>
    </row>
    <row r="38" spans="2:11">
      <c r="B38" s="8" t="s">
        <v>43</v>
      </c>
      <c r="C38" s="22"/>
      <c r="D38" s="46" t="s">
        <v>103</v>
      </c>
      <c r="E38" s="43" t="str">
        <f>IF(C38="◯", VLOOKUP(D38,$G$14:$H$17,2,FALSE)/temp!$L$6*temp!$L$3,"")</f>
        <v/>
      </c>
    </row>
    <row r="39" spans="2:11">
      <c r="B39" s="35" t="s">
        <v>44</v>
      </c>
      <c r="C39" s="22"/>
      <c r="D39" s="47"/>
      <c r="E39" s="44" t="str">
        <f>E$38</f>
        <v/>
      </c>
    </row>
    <row r="40" spans="2:11">
      <c r="B40" s="35" t="s">
        <v>45</v>
      </c>
      <c r="C40" s="22"/>
      <c r="D40" s="47"/>
      <c r="E40" s="44" t="str">
        <f t="shared" ref="E40:E46" si="5">E$38</f>
        <v/>
      </c>
    </row>
    <row r="41" spans="2:11">
      <c r="B41" s="35" t="s">
        <v>46</v>
      </c>
      <c r="C41" s="22"/>
      <c r="D41" s="47"/>
      <c r="E41" s="44" t="str">
        <f t="shared" si="5"/>
        <v/>
      </c>
    </row>
    <row r="42" spans="2:11">
      <c r="B42" s="35" t="s">
        <v>47</v>
      </c>
      <c r="C42" s="22"/>
      <c r="D42" s="47"/>
      <c r="E42" s="44" t="str">
        <f t="shared" si="5"/>
        <v/>
      </c>
    </row>
    <row r="43" spans="2:11">
      <c r="B43" s="35" t="s">
        <v>48</v>
      </c>
      <c r="C43" s="22"/>
      <c r="D43" s="47"/>
      <c r="E43" s="44" t="str">
        <f t="shared" si="5"/>
        <v/>
      </c>
    </row>
    <row r="44" spans="2:11">
      <c r="B44" s="35" t="s">
        <v>49</v>
      </c>
      <c r="C44" s="22"/>
      <c r="D44" s="47"/>
      <c r="E44" s="44" t="str">
        <f t="shared" si="5"/>
        <v/>
      </c>
    </row>
    <row r="45" spans="2:11">
      <c r="B45" s="35" t="s">
        <v>50</v>
      </c>
      <c r="C45" s="22"/>
      <c r="D45" s="47"/>
      <c r="E45" s="44" t="str">
        <f t="shared" si="5"/>
        <v/>
      </c>
    </row>
    <row r="46" spans="2:11">
      <c r="B46" s="35" t="s">
        <v>51</v>
      </c>
      <c r="C46" s="22"/>
      <c r="D46" s="48"/>
      <c r="E46" s="44" t="str">
        <f t="shared" si="5"/>
        <v/>
      </c>
    </row>
    <row r="47" spans="2:11">
      <c r="B47" s="8" t="s">
        <v>52</v>
      </c>
      <c r="C47" s="22"/>
      <c r="D47" s="46" t="s">
        <v>103</v>
      </c>
      <c r="E47" s="43" t="str">
        <f>IF(C47="◯", VLOOKUP(D47,$G$14:$H$17,2,FALSE)/temp!$L$6*temp!$L$3,"")</f>
        <v/>
      </c>
    </row>
    <row r="48" spans="2:11">
      <c r="B48" s="35" t="s">
        <v>53</v>
      </c>
      <c r="C48" s="22"/>
      <c r="D48" s="47"/>
      <c r="E48" s="44" t="str">
        <f>E47</f>
        <v/>
      </c>
    </row>
    <row r="49" spans="2:6">
      <c r="B49" s="35" t="s">
        <v>54</v>
      </c>
      <c r="C49" s="22"/>
      <c r="D49" s="47"/>
      <c r="E49" s="44" t="str">
        <f t="shared" ref="E49:E51" si="6">E48</f>
        <v/>
      </c>
    </row>
    <row r="50" spans="2:6">
      <c r="B50" s="35" t="s">
        <v>55</v>
      </c>
      <c r="C50" s="22"/>
      <c r="D50" s="47"/>
      <c r="E50" s="44" t="str">
        <f t="shared" si="6"/>
        <v/>
      </c>
    </row>
    <row r="51" spans="2:6">
      <c r="B51" s="35" t="s">
        <v>56</v>
      </c>
      <c r="C51" s="22"/>
      <c r="D51" s="48"/>
      <c r="E51" s="44" t="str">
        <f t="shared" si="6"/>
        <v/>
      </c>
    </row>
    <row r="52" spans="2:6">
      <c r="B52" s="8" t="s">
        <v>10</v>
      </c>
      <c r="C52" s="22"/>
      <c r="D52" s="37" t="s">
        <v>103</v>
      </c>
      <c r="E52" s="31" t="str">
        <f>IF(C52="◯", VLOOKUP(D52,$G$14:$H$17,2,FALSE)/temp!$L$6*temp!$L$3,"")</f>
        <v/>
      </c>
    </row>
    <row r="53" spans="2:6">
      <c r="B53" s="45"/>
      <c r="C53" s="22"/>
      <c r="D53" s="37" t="s">
        <v>103</v>
      </c>
      <c r="E53" s="31" t="str">
        <f>IF(C53="◯", VLOOKUP(D53,$G$14:$H$17,2,FALSE)/temp!$L$6*temp!$L$3,"")</f>
        <v/>
      </c>
      <c r="F53" s="18" t="s">
        <v>108</v>
      </c>
    </row>
    <row r="54" spans="2:6">
      <c r="B54" s="28"/>
      <c r="C54" s="22"/>
      <c r="D54" s="37" t="s">
        <v>103</v>
      </c>
      <c r="E54" s="31" t="str">
        <f>IF(C54="◯", VLOOKUP(D54,$G$14:$H$17,2,FALSE)/temp!$L$6*temp!$L$3,"")</f>
        <v/>
      </c>
    </row>
    <row r="55" spans="2:6">
      <c r="B55" s="28"/>
      <c r="C55" s="22"/>
      <c r="D55" s="37" t="s">
        <v>103</v>
      </c>
      <c r="E55" s="31" t="str">
        <f>IF(C55="◯", VLOOKUP(D55,$G$14:$H$17,2,FALSE)/temp!$L$6*temp!$L$3,"")</f>
        <v/>
      </c>
    </row>
    <row r="56" spans="2:6">
      <c r="B56" s="28"/>
      <c r="C56" s="22"/>
      <c r="D56" s="37" t="s">
        <v>103</v>
      </c>
      <c r="E56" s="31" t="str">
        <f>IF(C56="◯", VLOOKUP(D56,$G$14:$H$17,2,FALSE)/temp!$L$6*temp!$L$3,"")</f>
        <v/>
      </c>
    </row>
    <row r="57" spans="2:6">
      <c r="B57" s="28"/>
      <c r="C57" s="22"/>
      <c r="D57" s="37" t="s">
        <v>103</v>
      </c>
      <c r="E57" s="31" t="str">
        <f>IF(C57="◯", VLOOKUP(D57,$G$14:$H$17,2,FALSE)/temp!$L$6*temp!$L$3,"")</f>
        <v/>
      </c>
    </row>
    <row r="58" spans="2:6">
      <c r="B58" s="28"/>
      <c r="C58" s="22"/>
      <c r="D58" s="37" t="s">
        <v>103</v>
      </c>
      <c r="E58" s="31" t="str">
        <f>IF(C58="◯", VLOOKUP(D58,$G$14:$H$17,2,FALSE)/temp!$L$6*temp!$L$3,"")</f>
        <v/>
      </c>
    </row>
    <row r="59" spans="2:6">
      <c r="B59" s="28"/>
      <c r="C59" s="22"/>
      <c r="D59" s="37" t="s">
        <v>103</v>
      </c>
      <c r="E59" s="31" t="str">
        <f>IF(C59="◯", VLOOKUP(D59,$G$14:$H$17,2,FALSE)/temp!$L$6*temp!$L$3,"")</f>
        <v/>
      </c>
    </row>
    <row r="60" spans="2:6">
      <c r="B60" s="28"/>
      <c r="C60" s="22"/>
      <c r="D60" s="37" t="s">
        <v>103</v>
      </c>
      <c r="E60" s="31" t="str">
        <f>IF(C60="◯", VLOOKUP(D60,$G$14:$H$17,2,FALSE)/temp!$L$6*temp!$L$3,"")</f>
        <v/>
      </c>
    </row>
    <row r="61" spans="2:6">
      <c r="B61" s="28"/>
      <c r="C61" s="22"/>
      <c r="D61" s="37" t="s">
        <v>103</v>
      </c>
      <c r="E61" s="31" t="str">
        <f>IF(C61="◯", VLOOKUP(D61,$G$14:$H$17,2,FALSE)/temp!$L$6*temp!$L$3,"")</f>
        <v/>
      </c>
    </row>
    <row r="62" spans="2:6">
      <c r="B62" s="28"/>
      <c r="C62" s="22"/>
      <c r="D62" s="37" t="s">
        <v>103</v>
      </c>
      <c r="E62" s="31" t="str">
        <f>IF(C62="◯", VLOOKUP(D62,$G$14:$H$17,2,FALSE)/temp!$L$6*temp!$L$3,"")</f>
        <v/>
      </c>
    </row>
    <row r="63" spans="2:6">
      <c r="B63" s="28"/>
      <c r="C63" s="22"/>
      <c r="D63" s="37" t="s">
        <v>103</v>
      </c>
      <c r="E63" s="31" t="str">
        <f>IF(C63="◯", VLOOKUP(D63,$G$14:$H$17,2,FALSE)/temp!$L$6*temp!$L$3,"")</f>
        <v/>
      </c>
    </row>
    <row r="64" spans="2:6">
      <c r="B64" s="28"/>
      <c r="C64" s="22"/>
      <c r="D64" s="37" t="s">
        <v>103</v>
      </c>
      <c r="E64" s="31" t="str">
        <f>IF(C64="◯", VLOOKUP(D64,$G$14:$H$17,2,FALSE)/temp!$L$6*temp!$L$3,"")</f>
        <v/>
      </c>
    </row>
    <row r="65" spans="2:5">
      <c r="B65" s="28"/>
      <c r="C65" s="22"/>
      <c r="D65" s="37" t="s">
        <v>103</v>
      </c>
      <c r="E65" s="31" t="str">
        <f>IF(C65="◯", VLOOKUP(D65,$G$14:$H$17,2,FALSE)/temp!$L$6*temp!$L$3,"")</f>
        <v/>
      </c>
    </row>
    <row r="66" spans="2:5">
      <c r="B66" s="28"/>
      <c r="C66" s="22"/>
      <c r="D66" s="37" t="s">
        <v>103</v>
      </c>
      <c r="E66" s="31" t="str">
        <f>IF(C66="◯", VLOOKUP(D66,$G$14:$H$17,2,FALSE)/temp!$L$6*temp!$L$3,"")</f>
        <v/>
      </c>
    </row>
    <row r="67" spans="2:5">
      <c r="B67" s="28"/>
      <c r="C67" s="22"/>
      <c r="D67" s="37" t="s">
        <v>103</v>
      </c>
      <c r="E67" s="31" t="str">
        <f>IF(C67="◯", VLOOKUP(D67,$G$14:$H$17,2,FALSE)/temp!$L$6*temp!$L$3,"")</f>
        <v/>
      </c>
    </row>
    <row r="68" spans="2:5">
      <c r="B68" s="28"/>
      <c r="C68" s="22"/>
      <c r="D68" s="37" t="s">
        <v>103</v>
      </c>
      <c r="E68" s="31" t="str">
        <f>IF(C68="◯", VLOOKUP(D68,$G$14:$H$17,2,FALSE)/temp!$L$6*temp!$L$3,"")</f>
        <v/>
      </c>
    </row>
    <row r="69" spans="2:5">
      <c r="B69" s="28"/>
      <c r="C69" s="22"/>
      <c r="D69" s="37" t="s">
        <v>103</v>
      </c>
      <c r="E69" s="31" t="str">
        <f>IF(C69="◯", VLOOKUP(D69,$G$14:$H$17,2,FALSE)/temp!$L$6*temp!$L$3,"")</f>
        <v/>
      </c>
    </row>
    <row r="70" spans="2:5">
      <c r="B70" s="28"/>
      <c r="C70" s="22"/>
      <c r="D70" s="37" t="s">
        <v>103</v>
      </c>
      <c r="E70" s="31" t="str">
        <f>IF(C70="◯", VLOOKUP(D70,$G$14:$H$17,2,FALSE)/temp!$L$6*temp!$L$3,"")</f>
        <v/>
      </c>
    </row>
    <row r="71" spans="2:5">
      <c r="B71" s="28"/>
      <c r="C71" s="22"/>
      <c r="D71" s="37" t="s">
        <v>103</v>
      </c>
      <c r="E71" s="31" t="str">
        <f>IF(C71="◯", VLOOKUP(D71,$G$14:$H$17,2,FALSE)/temp!$L$6*temp!$L$3,"")</f>
        <v/>
      </c>
    </row>
    <row r="72" spans="2:5">
      <c r="B72" s="28"/>
      <c r="C72" s="22"/>
      <c r="D72" s="37" t="s">
        <v>103</v>
      </c>
      <c r="E72" s="31" t="str">
        <f>IF(C72="◯", VLOOKUP(D72,$G$14:$H$17,2,FALSE)/temp!$L$6*temp!$L$3,"")</f>
        <v/>
      </c>
    </row>
    <row r="73" spans="2:5">
      <c r="B73" s="28"/>
      <c r="C73" s="22"/>
      <c r="D73" s="37" t="s">
        <v>103</v>
      </c>
      <c r="E73" s="31" t="str">
        <f>IF(C73="◯", VLOOKUP(D73,$G$14:$H$17,2,FALSE)/temp!$L$6*temp!$L$3,"")</f>
        <v/>
      </c>
    </row>
  </sheetData>
  <sheetProtection sheet="1" objects="1" scenarios="1" selectLockedCells="1"/>
  <mergeCells count="8">
    <mergeCell ref="D5:D9"/>
    <mergeCell ref="D10:D19"/>
    <mergeCell ref="D20:D24"/>
    <mergeCell ref="D47:D51"/>
    <mergeCell ref="G21:K37"/>
    <mergeCell ref="D25:D29"/>
    <mergeCell ref="D30:D37"/>
    <mergeCell ref="D38:D46"/>
  </mergeCells>
  <phoneticPr fontId="3"/>
  <dataValidations count="3">
    <dataValidation type="decimal" operator="greaterThanOrEqual" allowBlank="1" showInputMessage="1" showErrorMessage="1" sqref="H5:H8">
      <formula1>0</formula1>
    </dataValidation>
    <dataValidation showInputMessage="1" showErrorMessage="1" sqref="E5 E10 E20 E25 E30 E38 E47 E52:E73"/>
    <dataValidation type="list" operator="greaterThanOrEqual" allowBlank="1" showInputMessage="1" showErrorMessage="1" sqref="D5 D10 D20 D25 D30 D38 D47 D52:D73">
      <formula1>$G$14:$G$17</formula1>
    </dataValidation>
  </dataValidations>
  <pageMargins left="0.75" right="0.75" top="1" bottom="1" header="0.5" footer="0.5"/>
  <pageSetup paperSize="0" orientation="portrait" horizontalDpi="4294967292" verticalDpi="4294967292"/>
  <extLst>
    <ext xmlns:x14="http://schemas.microsoft.com/office/spreadsheetml/2009/9/main" uri="{CCE6A557-97BC-4b89-ADB6-D9C93CAAB3DF}">
      <x14:dataValidations xmlns:xm="http://schemas.microsoft.com/office/excel/2006/main" count="1">
        <x14:dataValidation type="list" showInputMessage="1" showErrorMessage="1">
          <x14:formula1>
            <xm:f>temp!$B$2:$B$3</xm:f>
          </x14:formula1>
          <xm:sqref>C5:C73</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70"/>
  <sheetViews>
    <sheetView workbookViewId="0"/>
  </sheetViews>
  <sheetFormatPr baseColWidth="12" defaultRowHeight="18" x14ac:dyDescent="0"/>
  <cols>
    <col min="1" max="1" width="5.6640625" customWidth="1"/>
    <col min="3" max="3" width="6.1640625" customWidth="1"/>
    <col min="4" max="4" width="12.83203125" customWidth="1"/>
    <col min="5" max="5" width="6" style="6" customWidth="1"/>
    <col min="6" max="6" width="12.33203125" customWidth="1"/>
    <col min="7" max="7" width="4.1640625" customWidth="1"/>
    <col min="9" max="9" width="3.6640625" customWidth="1"/>
    <col min="11" max="11" width="3.5" customWidth="1"/>
  </cols>
  <sheetData>
    <row r="1" spans="2:12">
      <c r="J1" t="s">
        <v>97</v>
      </c>
    </row>
    <row r="2" spans="2:12">
      <c r="B2" s="1" t="s">
        <v>61</v>
      </c>
      <c r="D2" s="2" t="str">
        <f>IF(メトリクス設定!C5="◯", メトリクス設定!B5,"")</f>
        <v>正確さ</v>
      </c>
      <c r="E2" s="5">
        <f>IF(D2="","",MAX(E$1:E1)+1)</f>
        <v>1</v>
      </c>
      <c r="F2" t="b">
        <f>D2&lt;&gt;""</f>
        <v>1</v>
      </c>
      <c r="H2" t="str">
        <f>IF(ROW(A1)&gt;MAX(E$2:E$70),"",INDEX(D$2:D$70,MATCH(ROW(D1),E$2:E$70,0)))</f>
        <v>正確さ</v>
      </c>
      <c r="J2" s="38">
        <f>IF(メトリクス設定!C5="◯", VLOOKUP(メトリクス設定!D5,メトリクス設定!$G$14:$H$17,2,FALSE), "")</f>
        <v>1.5</v>
      </c>
      <c r="L2" s="1" t="s">
        <v>117</v>
      </c>
    </row>
    <row r="3" spans="2:12">
      <c r="B3" s="1"/>
      <c r="D3" s="3" t="str">
        <f>IF(メトリクス設定!C6="◯", メトリクス設定!B6,"")</f>
        <v>正確さ - 誤訳</v>
      </c>
      <c r="E3" s="5">
        <f>IF(D3="","",MAX(E$1:E2)+1)</f>
        <v>2</v>
      </c>
      <c r="F3" t="b">
        <f t="shared" ref="F3:F49" si="0">D3&lt;&gt;""</f>
        <v>1</v>
      </c>
      <c r="H3" t="str">
        <f t="shared" ref="H3:H66" si="1">IF(ROW(A2)&gt;MAX(E$2:E$70),"",INDEX(D$2:D$70,MATCH(ROW(D2),E$2:E$70,0)))</f>
        <v>正確さ - 誤訳</v>
      </c>
      <c r="J3" s="42"/>
      <c r="L3" s="1">
        <f>COUNT(J2:J70)</f>
        <v>4</v>
      </c>
    </row>
    <row r="4" spans="2:12">
      <c r="D4" s="3" t="str">
        <f>IF(メトリクス設定!C7="◯", メトリクス設定!B7,"")</f>
        <v/>
      </c>
      <c r="E4" s="5" t="str">
        <f>IF(D4="","",MAX(E$1:E3)+1)</f>
        <v/>
      </c>
      <c r="F4" t="b">
        <f t="shared" si="0"/>
        <v>0</v>
      </c>
      <c r="H4" t="str">
        <f t="shared" si="1"/>
        <v>正確さ - 未翻訳</v>
      </c>
      <c r="J4" s="42"/>
    </row>
    <row r="5" spans="2:12">
      <c r="B5" s="41"/>
      <c r="D5" s="3" t="str">
        <f>IF(メトリクス設定!C8="◯", メトリクス設定!B8,"")</f>
        <v>正確さ - 未翻訳</v>
      </c>
      <c r="E5" s="5">
        <f>IF(D5="","",MAX(E$1:E4)+1)</f>
        <v>3</v>
      </c>
      <c r="F5" t="b">
        <f t="shared" si="0"/>
        <v>1</v>
      </c>
      <c r="H5" t="str">
        <f t="shared" si="1"/>
        <v>流暢さ</v>
      </c>
      <c r="J5" s="42"/>
      <c r="L5" s="1" t="s">
        <v>98</v>
      </c>
    </row>
    <row r="6" spans="2:12">
      <c r="B6" s="41"/>
      <c r="D6" s="3" t="str">
        <f>IF(メトリクス設定!C9="◯", メトリクス設定!B9,"")</f>
        <v/>
      </c>
      <c r="E6" s="5" t="str">
        <f>IF(D6="","",MAX(E$1:E5)+1)</f>
        <v/>
      </c>
      <c r="F6" t="b">
        <f t="shared" si="0"/>
        <v>0</v>
      </c>
      <c r="H6" t="str">
        <f t="shared" si="1"/>
        <v>流暢さ - 同音異義語誤り</v>
      </c>
      <c r="J6" s="42"/>
      <c r="L6" s="1">
        <f>SUM(J2:J70)</f>
        <v>4.5</v>
      </c>
    </row>
    <row r="7" spans="2:12">
      <c r="B7" s="41"/>
      <c r="D7" s="3" t="str">
        <f>IF(メトリクス設定!C10="◯", メトリクス設定!B10,"")</f>
        <v>流暢さ</v>
      </c>
      <c r="E7" s="5">
        <f>IF(D7="","",MAX(E$1:E6)+1)</f>
        <v>4</v>
      </c>
      <c r="F7" t="b">
        <f t="shared" si="0"/>
        <v>1</v>
      </c>
      <c r="H7" t="str">
        <f t="shared" si="1"/>
        <v>用語</v>
      </c>
      <c r="J7" s="39">
        <f>IF(メトリクス設定!C10="◯", VLOOKUP(メトリクス設定!D10,メトリクス設定!$G$14:$H$17,2,FALSE), "")</f>
        <v>1</v>
      </c>
    </row>
    <row r="8" spans="2:12">
      <c r="B8" s="41"/>
      <c r="D8" s="3" t="str">
        <f>IF(メトリクス設定!C11="◯", メトリクス設定!B11,"")</f>
        <v/>
      </c>
      <c r="E8" s="5" t="str">
        <f>IF(D8="","",MAX(E$1:E7)+1)</f>
        <v/>
      </c>
      <c r="F8" t="b">
        <f t="shared" si="0"/>
        <v>0</v>
      </c>
      <c r="H8" t="str">
        <f t="shared" si="1"/>
        <v>スタイル</v>
      </c>
      <c r="J8" s="42"/>
    </row>
    <row r="9" spans="2:12">
      <c r="D9" s="3" t="str">
        <f>IF(メトリクス設定!C12="◯", メトリクス設定!B12,"")</f>
        <v/>
      </c>
      <c r="E9" s="5" t="str">
        <f>IF(D9="","",MAX(E$1:E8)+1)</f>
        <v/>
      </c>
      <c r="F9" t="b">
        <f t="shared" si="0"/>
        <v>0</v>
      </c>
      <c r="H9" t="str">
        <f t="shared" si="1"/>
        <v/>
      </c>
      <c r="J9" s="42"/>
    </row>
    <row r="10" spans="2:12">
      <c r="D10" s="3" t="str">
        <f>IF(メトリクス設定!C13="◯", メトリクス設定!B13,"")</f>
        <v>流暢さ - 同音異義語誤り</v>
      </c>
      <c r="E10" s="5">
        <f>IF(D10="","",MAX(E$1:E9)+1)</f>
        <v>5</v>
      </c>
      <c r="F10" t="b">
        <f t="shared" si="0"/>
        <v>1</v>
      </c>
      <c r="H10" t="str">
        <f t="shared" si="1"/>
        <v/>
      </c>
      <c r="J10" s="42"/>
    </row>
    <row r="11" spans="2:12">
      <c r="D11" s="3" t="str">
        <f>IF(メトリクス設定!C14="◯", メトリクス設定!B14,"")</f>
        <v/>
      </c>
      <c r="E11" s="5" t="str">
        <f>IF(D11="","",MAX(E$1:E10)+1)</f>
        <v/>
      </c>
      <c r="F11" t="b">
        <f t="shared" si="0"/>
        <v>0</v>
      </c>
      <c r="H11" t="str">
        <f t="shared" si="1"/>
        <v/>
      </c>
      <c r="J11" s="42"/>
    </row>
    <row r="12" spans="2:12">
      <c r="D12" s="3" t="str">
        <f>IF(メトリクス設定!C15="◯", メトリクス設定!B15,"")</f>
        <v/>
      </c>
      <c r="E12" s="5" t="str">
        <f>IF(D12="","",MAX(E$1:E11)+1)</f>
        <v/>
      </c>
      <c r="F12" t="b">
        <f t="shared" si="0"/>
        <v>0</v>
      </c>
      <c r="H12" t="str">
        <f t="shared" si="1"/>
        <v/>
      </c>
      <c r="J12" s="42"/>
    </row>
    <row r="13" spans="2:12">
      <c r="D13" s="3" t="str">
        <f>IF(メトリクス設定!C16="◯", メトリクス設定!B16,"")</f>
        <v/>
      </c>
      <c r="E13" s="5" t="str">
        <f>IF(D13="","",MAX(E$1:E12)+1)</f>
        <v/>
      </c>
      <c r="F13" t="b">
        <f t="shared" si="0"/>
        <v>0</v>
      </c>
      <c r="H13" t="str">
        <f t="shared" si="1"/>
        <v/>
      </c>
      <c r="J13" s="42"/>
    </row>
    <row r="14" spans="2:12">
      <c r="D14" s="3" t="str">
        <f>IF(メトリクス設定!C17="◯", メトリクス設定!B17,"")</f>
        <v/>
      </c>
      <c r="E14" s="5" t="str">
        <f>IF(D14="","",MAX(E$1:E13)+1)</f>
        <v/>
      </c>
      <c r="F14" t="b">
        <f t="shared" si="0"/>
        <v>0</v>
      </c>
      <c r="H14" t="str">
        <f t="shared" si="1"/>
        <v/>
      </c>
      <c r="J14" s="42"/>
    </row>
    <row r="15" spans="2:12">
      <c r="D15" s="3" t="str">
        <f>IF(メトリクス設定!C18="◯", メトリクス設定!B18,"")</f>
        <v/>
      </c>
      <c r="E15" s="5" t="str">
        <f>IF(D15="","",MAX(E$1:E14)+1)</f>
        <v/>
      </c>
      <c r="F15" t="b">
        <f t="shared" si="0"/>
        <v>0</v>
      </c>
      <c r="H15" t="str">
        <f t="shared" si="1"/>
        <v/>
      </c>
      <c r="J15" s="42"/>
    </row>
    <row r="16" spans="2:12">
      <c r="D16" s="3" t="str">
        <f>IF(メトリクス設定!C19="◯", メトリクス設定!B19,"")</f>
        <v/>
      </c>
      <c r="E16" s="5" t="str">
        <f>IF(D16="","",MAX(E$1:E15)+1)</f>
        <v/>
      </c>
      <c r="F16" t="b">
        <f t="shared" si="0"/>
        <v>0</v>
      </c>
      <c r="H16" t="str">
        <f t="shared" si="1"/>
        <v/>
      </c>
      <c r="J16" s="42"/>
    </row>
    <row r="17" spans="4:10">
      <c r="D17" s="3" t="str">
        <f>IF(メトリクス設定!C20="◯", メトリクス設定!B20,"")</f>
        <v>用語</v>
      </c>
      <c r="E17" s="5">
        <f>IF(D17="","",MAX(E$1:E16)+1)</f>
        <v>6</v>
      </c>
      <c r="F17" t="b">
        <f t="shared" si="0"/>
        <v>1</v>
      </c>
      <c r="H17" t="str">
        <f t="shared" si="1"/>
        <v/>
      </c>
      <c r="J17" s="39">
        <f>IF(メトリクス設定!C20="◯", VLOOKUP(メトリクス設定!D20,メトリクス設定!$G$14:$H$17,2,FALSE), "")</f>
        <v>1</v>
      </c>
    </row>
    <row r="18" spans="4:10">
      <c r="D18" s="3" t="str">
        <f>IF(メトリクス設定!C21="◯", メトリクス設定!B21,"")</f>
        <v/>
      </c>
      <c r="E18" s="5" t="str">
        <f>IF(D18="","",MAX(E$1:E17)+1)</f>
        <v/>
      </c>
      <c r="F18" t="b">
        <f t="shared" si="0"/>
        <v>0</v>
      </c>
      <c r="H18" t="str">
        <f t="shared" si="1"/>
        <v/>
      </c>
      <c r="J18" s="42"/>
    </row>
    <row r="19" spans="4:10">
      <c r="D19" s="3" t="str">
        <f>IF(メトリクス設定!C22="◯", メトリクス設定!B22,"")</f>
        <v/>
      </c>
      <c r="E19" s="5" t="str">
        <f>IF(D19="","",MAX(E$1:E18)+1)</f>
        <v/>
      </c>
      <c r="F19" t="b">
        <f t="shared" si="0"/>
        <v>0</v>
      </c>
      <c r="H19" t="str">
        <f t="shared" si="1"/>
        <v/>
      </c>
      <c r="J19" s="42"/>
    </row>
    <row r="20" spans="4:10">
      <c r="D20" s="3" t="str">
        <f>IF(メトリクス設定!C23="◯", メトリクス設定!B23,"")</f>
        <v/>
      </c>
      <c r="E20" s="5" t="str">
        <f>IF(D20="","",MAX(E$1:E19)+1)</f>
        <v/>
      </c>
      <c r="F20" t="b">
        <f t="shared" si="0"/>
        <v>0</v>
      </c>
      <c r="H20" t="str">
        <f t="shared" si="1"/>
        <v/>
      </c>
      <c r="J20" s="42"/>
    </row>
    <row r="21" spans="4:10">
      <c r="D21" s="3" t="str">
        <f>IF(メトリクス設定!C24="◯", メトリクス設定!B24,"")</f>
        <v/>
      </c>
      <c r="E21" s="5" t="str">
        <f>IF(D21="","",MAX(E$1:E20)+1)</f>
        <v/>
      </c>
      <c r="F21" t="b">
        <f t="shared" si="0"/>
        <v>0</v>
      </c>
      <c r="H21" t="str">
        <f t="shared" si="1"/>
        <v/>
      </c>
      <c r="J21" s="42"/>
    </row>
    <row r="22" spans="4:10">
      <c r="D22" s="3" t="str">
        <f>IF(メトリクス設定!C25="◯", メトリクス設定!B25,"")</f>
        <v>スタイル</v>
      </c>
      <c r="E22" s="5">
        <f>IF(D22="","",MAX(E$1:E21)+1)</f>
        <v>7</v>
      </c>
      <c r="F22" t="b">
        <f t="shared" si="0"/>
        <v>1</v>
      </c>
      <c r="H22" t="str">
        <f t="shared" si="1"/>
        <v/>
      </c>
      <c r="J22" s="39">
        <f>IF(メトリクス設定!C25="◯", VLOOKUP(メトリクス設定!D25,メトリクス設定!$G$14:$H$17,2,FALSE), "")</f>
        <v>1</v>
      </c>
    </row>
    <row r="23" spans="4:10">
      <c r="D23" s="3" t="str">
        <f>IF(メトリクス設定!C26="◯", メトリクス設定!B26,"")</f>
        <v/>
      </c>
      <c r="E23" s="5" t="str">
        <f>IF(D23="","",MAX(E$1:E22)+1)</f>
        <v/>
      </c>
      <c r="F23" t="b">
        <f t="shared" si="0"/>
        <v>0</v>
      </c>
      <c r="H23" t="str">
        <f t="shared" si="1"/>
        <v/>
      </c>
      <c r="J23" s="42"/>
    </row>
    <row r="24" spans="4:10">
      <c r="D24" s="3" t="str">
        <f>IF(メトリクス設定!C27="◯", メトリクス設定!B27,"")</f>
        <v/>
      </c>
      <c r="E24" s="5" t="str">
        <f>IF(D24="","",MAX(E$1:E23)+1)</f>
        <v/>
      </c>
      <c r="F24" t="b">
        <f t="shared" si="0"/>
        <v>0</v>
      </c>
      <c r="H24" t="str">
        <f t="shared" si="1"/>
        <v/>
      </c>
      <c r="J24" s="42"/>
    </row>
    <row r="25" spans="4:10">
      <c r="D25" s="3" t="str">
        <f>IF(メトリクス設定!C28="◯", メトリクス設定!B28,"")</f>
        <v/>
      </c>
      <c r="E25" s="5" t="str">
        <f>IF(D25="","",MAX(E$1:E24)+1)</f>
        <v/>
      </c>
      <c r="F25" t="b">
        <f t="shared" si="0"/>
        <v>0</v>
      </c>
      <c r="H25" t="str">
        <f t="shared" si="1"/>
        <v/>
      </c>
      <c r="J25" s="42"/>
    </row>
    <row r="26" spans="4:10">
      <c r="D26" s="3" t="str">
        <f>IF(メトリクス設定!C29="◯", メトリクス設定!B29,"")</f>
        <v/>
      </c>
      <c r="E26" s="5" t="str">
        <f>IF(D26="","",MAX(E$1:E25)+1)</f>
        <v/>
      </c>
      <c r="F26" t="b">
        <f t="shared" si="0"/>
        <v>0</v>
      </c>
      <c r="H26" t="str">
        <f t="shared" si="1"/>
        <v/>
      </c>
      <c r="J26" s="42"/>
    </row>
    <row r="27" spans="4:10">
      <c r="D27" s="3" t="str">
        <f>IF(メトリクス設定!C30="◯", メトリクス設定!B30,"")</f>
        <v/>
      </c>
      <c r="E27" s="5" t="str">
        <f>IF(D27="","",MAX(E$1:E26)+1)</f>
        <v/>
      </c>
      <c r="F27" t="b">
        <f t="shared" si="0"/>
        <v>0</v>
      </c>
      <c r="H27" t="str">
        <f t="shared" si="1"/>
        <v/>
      </c>
      <c r="J27" s="39" t="str">
        <f>IF(メトリクス設定!C30="◯", VLOOKUP(メトリクス設定!D30,メトリクス設定!$G$14:$H$17,2,FALSE), "")</f>
        <v/>
      </c>
    </row>
    <row r="28" spans="4:10">
      <c r="D28" s="3" t="str">
        <f>IF(メトリクス設定!C31="◯", メトリクス設定!B31,"")</f>
        <v/>
      </c>
      <c r="E28" s="5" t="str">
        <f>IF(D28="","",MAX(E$1:E27)+1)</f>
        <v/>
      </c>
      <c r="F28" t="b">
        <f t="shared" si="0"/>
        <v>0</v>
      </c>
      <c r="H28" t="str">
        <f t="shared" si="1"/>
        <v/>
      </c>
      <c r="J28" s="42"/>
    </row>
    <row r="29" spans="4:10">
      <c r="D29" s="3" t="str">
        <f>IF(メトリクス設定!C32="◯", メトリクス設定!B32,"")</f>
        <v/>
      </c>
      <c r="E29" s="5" t="str">
        <f>IF(D29="","",MAX(E$1:E28)+1)</f>
        <v/>
      </c>
      <c r="F29" t="b">
        <f t="shared" si="0"/>
        <v>0</v>
      </c>
      <c r="H29" t="str">
        <f t="shared" si="1"/>
        <v/>
      </c>
      <c r="J29" s="42"/>
    </row>
    <row r="30" spans="4:10">
      <c r="D30" s="3" t="str">
        <f>IF(メトリクス設定!C33="◯", メトリクス設定!B33,"")</f>
        <v/>
      </c>
      <c r="E30" s="5" t="str">
        <f>IF(D30="","",MAX(E$1:E29)+1)</f>
        <v/>
      </c>
      <c r="F30" t="b">
        <f t="shared" si="0"/>
        <v>0</v>
      </c>
      <c r="H30" t="str">
        <f t="shared" si="1"/>
        <v/>
      </c>
      <c r="J30" s="42"/>
    </row>
    <row r="31" spans="4:10">
      <c r="D31" s="3" t="str">
        <f>IF(メトリクス設定!C34="◯", メトリクス設定!B34,"")</f>
        <v/>
      </c>
      <c r="E31" s="5" t="str">
        <f>IF(D31="","",MAX(E$1:E30)+1)</f>
        <v/>
      </c>
      <c r="F31" t="b">
        <f t="shared" si="0"/>
        <v>0</v>
      </c>
      <c r="H31" t="str">
        <f t="shared" si="1"/>
        <v/>
      </c>
      <c r="J31" s="42"/>
    </row>
    <row r="32" spans="4:10">
      <c r="D32" s="3" t="str">
        <f>IF(メトリクス設定!C35="◯", メトリクス設定!B35,"")</f>
        <v/>
      </c>
      <c r="E32" s="5" t="str">
        <f>IF(D32="","",MAX(E$1:E31)+1)</f>
        <v/>
      </c>
      <c r="F32" t="b">
        <f t="shared" si="0"/>
        <v>0</v>
      </c>
      <c r="H32" t="str">
        <f t="shared" si="1"/>
        <v/>
      </c>
      <c r="J32" s="42"/>
    </row>
    <row r="33" spans="4:10">
      <c r="D33" s="3" t="str">
        <f>IF(メトリクス設定!C36="◯", メトリクス設定!B36,"")</f>
        <v/>
      </c>
      <c r="E33" s="5" t="str">
        <f>IF(D33="","",MAX(E$1:E32)+1)</f>
        <v/>
      </c>
      <c r="F33" t="b">
        <f t="shared" si="0"/>
        <v>0</v>
      </c>
      <c r="H33" t="str">
        <f t="shared" si="1"/>
        <v/>
      </c>
      <c r="J33" s="42"/>
    </row>
    <row r="34" spans="4:10">
      <c r="D34" s="3" t="str">
        <f>IF(メトリクス設定!C37="◯", メトリクス設定!B37,"")</f>
        <v/>
      </c>
      <c r="E34" s="5" t="str">
        <f>IF(D34="","",MAX(E$1:E33)+1)</f>
        <v/>
      </c>
      <c r="F34" t="b">
        <f t="shared" si="0"/>
        <v>0</v>
      </c>
      <c r="H34" t="str">
        <f t="shared" si="1"/>
        <v/>
      </c>
      <c r="J34" s="42"/>
    </row>
    <row r="35" spans="4:10">
      <c r="D35" s="3" t="str">
        <f>IF(メトリクス設定!C38="◯", メトリクス設定!B38,"")</f>
        <v/>
      </c>
      <c r="E35" s="5" t="str">
        <f>IF(D35="","",MAX(E$1:E34)+1)</f>
        <v/>
      </c>
      <c r="F35" t="b">
        <f t="shared" si="0"/>
        <v>0</v>
      </c>
      <c r="H35" t="str">
        <f t="shared" si="1"/>
        <v/>
      </c>
      <c r="J35" s="39" t="str">
        <f>IF(メトリクス設定!C38="◯", VLOOKUP(メトリクス設定!D38,メトリクス設定!$G$14:$H$17,2,FALSE), "")</f>
        <v/>
      </c>
    </row>
    <row r="36" spans="4:10">
      <c r="D36" s="3" t="str">
        <f>IF(メトリクス設定!C39="◯", メトリクス設定!B39,"")</f>
        <v/>
      </c>
      <c r="E36" s="5" t="str">
        <f>IF(D36="","",MAX(E$1:E35)+1)</f>
        <v/>
      </c>
      <c r="F36" t="b">
        <f t="shared" si="0"/>
        <v>0</v>
      </c>
      <c r="H36" t="str">
        <f t="shared" si="1"/>
        <v/>
      </c>
      <c r="J36" s="42"/>
    </row>
    <row r="37" spans="4:10">
      <c r="D37" s="3" t="str">
        <f>IF(メトリクス設定!C40="◯", メトリクス設定!B40,"")</f>
        <v/>
      </c>
      <c r="E37" s="5" t="str">
        <f>IF(D37="","",MAX(E$1:E36)+1)</f>
        <v/>
      </c>
      <c r="F37" t="b">
        <f t="shared" si="0"/>
        <v>0</v>
      </c>
      <c r="H37" t="str">
        <f t="shared" si="1"/>
        <v/>
      </c>
      <c r="J37" s="42"/>
    </row>
    <row r="38" spans="4:10">
      <c r="D38" s="3" t="str">
        <f>IF(メトリクス設定!C41="◯", メトリクス設定!B41,"")</f>
        <v/>
      </c>
      <c r="E38" s="5" t="str">
        <f>IF(D38="","",MAX(E$1:E37)+1)</f>
        <v/>
      </c>
      <c r="F38" t="b">
        <f t="shared" si="0"/>
        <v>0</v>
      </c>
      <c r="H38" t="str">
        <f t="shared" si="1"/>
        <v/>
      </c>
      <c r="J38" s="42"/>
    </row>
    <row r="39" spans="4:10">
      <c r="D39" s="3" t="str">
        <f>IF(メトリクス設定!C42="◯", メトリクス設定!B42,"")</f>
        <v/>
      </c>
      <c r="E39" s="5" t="str">
        <f>IF(D39="","",MAX(E$1:E38)+1)</f>
        <v/>
      </c>
      <c r="F39" t="b">
        <f t="shared" si="0"/>
        <v>0</v>
      </c>
      <c r="H39" t="str">
        <f t="shared" si="1"/>
        <v/>
      </c>
      <c r="J39" s="42"/>
    </row>
    <row r="40" spans="4:10">
      <c r="D40" s="3" t="str">
        <f>IF(メトリクス設定!C43="◯", メトリクス設定!B43,"")</f>
        <v/>
      </c>
      <c r="E40" s="5" t="str">
        <f>IF(D40="","",MAX(E$1:E39)+1)</f>
        <v/>
      </c>
      <c r="F40" t="b">
        <f t="shared" si="0"/>
        <v>0</v>
      </c>
      <c r="H40" t="str">
        <f t="shared" si="1"/>
        <v/>
      </c>
      <c r="J40" s="42"/>
    </row>
    <row r="41" spans="4:10">
      <c r="D41" s="3" t="str">
        <f>IF(メトリクス設定!C44="◯", メトリクス設定!B44,"")</f>
        <v/>
      </c>
      <c r="E41" s="5" t="str">
        <f>IF(D41="","",MAX(E$1:E40)+1)</f>
        <v/>
      </c>
      <c r="F41" t="b">
        <f t="shared" si="0"/>
        <v>0</v>
      </c>
      <c r="H41" t="str">
        <f t="shared" si="1"/>
        <v/>
      </c>
      <c r="J41" s="42"/>
    </row>
    <row r="42" spans="4:10">
      <c r="D42" s="3" t="str">
        <f>IF(メトリクス設定!C45="◯", メトリクス設定!B45,"")</f>
        <v/>
      </c>
      <c r="E42" s="5" t="str">
        <f>IF(D42="","",MAX(E$1:E41)+1)</f>
        <v/>
      </c>
      <c r="F42" t="b">
        <f t="shared" si="0"/>
        <v>0</v>
      </c>
      <c r="H42" t="str">
        <f t="shared" si="1"/>
        <v/>
      </c>
      <c r="J42" s="42"/>
    </row>
    <row r="43" spans="4:10">
      <c r="D43" s="3" t="str">
        <f>IF(メトリクス設定!C46="◯", メトリクス設定!B46,"")</f>
        <v/>
      </c>
      <c r="E43" s="5" t="str">
        <f>IF(D43="","",MAX(E$1:E42)+1)</f>
        <v/>
      </c>
      <c r="F43" t="b">
        <f t="shared" si="0"/>
        <v>0</v>
      </c>
      <c r="H43" t="str">
        <f t="shared" si="1"/>
        <v/>
      </c>
      <c r="J43" s="42"/>
    </row>
    <row r="44" spans="4:10">
      <c r="D44" s="3" t="str">
        <f>IF(メトリクス設定!C47="◯", メトリクス設定!B47,"")</f>
        <v/>
      </c>
      <c r="E44" s="5" t="str">
        <f>IF(D44="","",MAX(E$1:E43)+1)</f>
        <v/>
      </c>
      <c r="F44" t="b">
        <f t="shared" si="0"/>
        <v>0</v>
      </c>
      <c r="H44" t="str">
        <f t="shared" si="1"/>
        <v/>
      </c>
      <c r="J44" s="39" t="str">
        <f>IF(メトリクス設定!C47="◯", VLOOKUP(メトリクス設定!D47,メトリクス設定!$G$14:$H$17,2,FALSE), "")</f>
        <v/>
      </c>
    </row>
    <row r="45" spans="4:10">
      <c r="D45" s="3" t="str">
        <f>IF(メトリクス設定!C48="◯", メトリクス設定!B48,"")</f>
        <v/>
      </c>
      <c r="E45" s="5" t="str">
        <f>IF(D45="","",MAX(E$1:E44)+1)</f>
        <v/>
      </c>
      <c r="F45" t="b">
        <f t="shared" si="0"/>
        <v>0</v>
      </c>
      <c r="H45" t="str">
        <f t="shared" si="1"/>
        <v/>
      </c>
      <c r="J45" s="42"/>
    </row>
    <row r="46" spans="4:10">
      <c r="D46" s="3" t="str">
        <f>IF(メトリクス設定!C49="◯", メトリクス設定!B49,"")</f>
        <v/>
      </c>
      <c r="E46" s="5" t="str">
        <f>IF(D46="","",MAX(E$1:E45)+1)</f>
        <v/>
      </c>
      <c r="F46" t="b">
        <f t="shared" si="0"/>
        <v>0</v>
      </c>
      <c r="H46" t="str">
        <f t="shared" si="1"/>
        <v/>
      </c>
      <c r="J46" s="42"/>
    </row>
    <row r="47" spans="4:10">
      <c r="D47" s="3" t="str">
        <f>IF(メトリクス設定!C50="◯", メトリクス設定!B50,"")</f>
        <v/>
      </c>
      <c r="E47" s="5" t="str">
        <f>IF(D47="","",MAX(E$1:E46)+1)</f>
        <v/>
      </c>
      <c r="F47" t="b">
        <f t="shared" si="0"/>
        <v>0</v>
      </c>
      <c r="H47" t="str">
        <f t="shared" si="1"/>
        <v/>
      </c>
      <c r="J47" s="42"/>
    </row>
    <row r="48" spans="4:10">
      <c r="D48" s="3" t="str">
        <f>IF(メトリクス設定!C51="◯", メトリクス設定!B51,"")</f>
        <v/>
      </c>
      <c r="E48" s="5" t="str">
        <f>IF(D48="","",MAX(E$1:E47)+1)</f>
        <v/>
      </c>
      <c r="F48" t="b">
        <f t="shared" si="0"/>
        <v>0</v>
      </c>
      <c r="H48" t="str">
        <f t="shared" si="1"/>
        <v/>
      </c>
      <c r="J48" s="42"/>
    </row>
    <row r="49" spans="4:10">
      <c r="D49" s="3" t="str">
        <f>IF(メトリクス設定!C52="◯", メトリクス設定!B52,"")</f>
        <v/>
      </c>
      <c r="E49" s="5" t="str">
        <f>IF(D49="","",MAX(E$1:E48)+1)</f>
        <v/>
      </c>
      <c r="F49" t="b">
        <f t="shared" si="0"/>
        <v>0</v>
      </c>
      <c r="H49" t="str">
        <f t="shared" si="1"/>
        <v/>
      </c>
      <c r="J49" s="39" t="str">
        <f>IF(メトリクス設定!C52="◯", VLOOKUP(メトリクス設定!D52,メトリクス設定!$G$14:$H$17,2,FALSE), "")</f>
        <v/>
      </c>
    </row>
    <row r="50" spans="4:10">
      <c r="D50" s="3" t="str">
        <f>IF(メトリクス設定!C53="◯", メトリクス設定!B53,"")</f>
        <v/>
      </c>
      <c r="E50" s="5" t="str">
        <f>IF(D50="","",MAX(E$1:E49)+1)</f>
        <v/>
      </c>
      <c r="F50" t="b">
        <f t="shared" ref="F50:F70" si="2">D50&lt;&gt;""</f>
        <v>0</v>
      </c>
      <c r="H50" t="str">
        <f t="shared" si="1"/>
        <v/>
      </c>
      <c r="J50" s="39" t="str">
        <f>IF(メトリクス設定!C53="◯", VLOOKUP(メトリクス設定!D53,メトリクス設定!$G$14:$H$17,2,FALSE), "")</f>
        <v/>
      </c>
    </row>
    <row r="51" spans="4:10">
      <c r="D51" s="3" t="str">
        <f>IF(メトリクス設定!C54="◯", メトリクス設定!B54,"")</f>
        <v/>
      </c>
      <c r="E51" s="5" t="str">
        <f>IF(D51="","",MAX(E$1:E50)+1)</f>
        <v/>
      </c>
      <c r="F51" t="b">
        <f t="shared" si="2"/>
        <v>0</v>
      </c>
      <c r="H51" t="str">
        <f t="shared" si="1"/>
        <v/>
      </c>
      <c r="J51" s="39" t="str">
        <f>IF(メトリクス設定!C54="◯", VLOOKUP(メトリクス設定!D54,メトリクス設定!$G$14:$H$17,2,FALSE), "")</f>
        <v/>
      </c>
    </row>
    <row r="52" spans="4:10">
      <c r="D52" s="3" t="str">
        <f>IF(メトリクス設定!C55="◯", メトリクス設定!B55,"")</f>
        <v/>
      </c>
      <c r="E52" s="5" t="str">
        <f>IF(D52="","",MAX(E$1:E51)+1)</f>
        <v/>
      </c>
      <c r="F52" t="b">
        <f t="shared" si="2"/>
        <v>0</v>
      </c>
      <c r="H52" t="str">
        <f t="shared" si="1"/>
        <v/>
      </c>
      <c r="J52" s="39" t="str">
        <f>IF(メトリクス設定!C55="◯", VLOOKUP(メトリクス設定!D55,メトリクス設定!$G$14:$H$17,2,FALSE), "")</f>
        <v/>
      </c>
    </row>
    <row r="53" spans="4:10">
      <c r="D53" s="3" t="str">
        <f>IF(メトリクス設定!C56="◯", メトリクス設定!B56,"")</f>
        <v/>
      </c>
      <c r="E53" s="5" t="str">
        <f>IF(D53="","",MAX(E$1:E52)+1)</f>
        <v/>
      </c>
      <c r="F53" t="b">
        <f t="shared" si="2"/>
        <v>0</v>
      </c>
      <c r="H53" t="str">
        <f t="shared" si="1"/>
        <v/>
      </c>
      <c r="J53" s="39" t="str">
        <f>IF(メトリクス設定!C56="◯", VLOOKUP(メトリクス設定!D56,メトリクス設定!$G$14:$H$17,2,FALSE), "")</f>
        <v/>
      </c>
    </row>
    <row r="54" spans="4:10">
      <c r="D54" s="3" t="str">
        <f>IF(メトリクス設定!C57="◯", メトリクス設定!B57,"")</f>
        <v/>
      </c>
      <c r="E54" s="5" t="str">
        <f>IF(D54="","",MAX(E$1:E53)+1)</f>
        <v/>
      </c>
      <c r="F54" t="b">
        <f t="shared" si="2"/>
        <v>0</v>
      </c>
      <c r="H54" t="str">
        <f t="shared" si="1"/>
        <v/>
      </c>
      <c r="J54" s="39" t="str">
        <f>IF(メトリクス設定!C57="◯", VLOOKUP(メトリクス設定!D57,メトリクス設定!$G$14:$H$17,2,FALSE), "")</f>
        <v/>
      </c>
    </row>
    <row r="55" spans="4:10">
      <c r="D55" s="3" t="str">
        <f>IF(メトリクス設定!C58="◯", メトリクス設定!B58,"")</f>
        <v/>
      </c>
      <c r="E55" s="5" t="str">
        <f>IF(D55="","",MAX(E$1:E54)+1)</f>
        <v/>
      </c>
      <c r="F55" t="b">
        <f t="shared" si="2"/>
        <v>0</v>
      </c>
      <c r="H55" t="str">
        <f t="shared" si="1"/>
        <v/>
      </c>
      <c r="J55" s="39" t="str">
        <f>IF(メトリクス設定!C58="◯", VLOOKUP(メトリクス設定!D58,メトリクス設定!$G$14:$H$17,2,FALSE), "")</f>
        <v/>
      </c>
    </row>
    <row r="56" spans="4:10">
      <c r="D56" s="3" t="str">
        <f>IF(メトリクス設定!C59="◯", メトリクス設定!B59,"")</f>
        <v/>
      </c>
      <c r="E56" s="5" t="str">
        <f>IF(D56="","",MAX(E$1:E55)+1)</f>
        <v/>
      </c>
      <c r="F56" t="b">
        <f t="shared" si="2"/>
        <v>0</v>
      </c>
      <c r="H56" t="str">
        <f t="shared" si="1"/>
        <v/>
      </c>
      <c r="J56" s="39" t="str">
        <f>IF(メトリクス設定!C59="◯", VLOOKUP(メトリクス設定!D59,メトリクス設定!$G$14:$H$17,2,FALSE), "")</f>
        <v/>
      </c>
    </row>
    <row r="57" spans="4:10">
      <c r="D57" s="3" t="str">
        <f>IF(メトリクス設定!C60="◯", メトリクス設定!B60,"")</f>
        <v/>
      </c>
      <c r="E57" s="5" t="str">
        <f>IF(D57="","",MAX(E$1:E56)+1)</f>
        <v/>
      </c>
      <c r="F57" t="b">
        <f t="shared" si="2"/>
        <v>0</v>
      </c>
      <c r="H57" t="str">
        <f t="shared" si="1"/>
        <v/>
      </c>
      <c r="J57" s="39" t="str">
        <f>IF(メトリクス設定!C60="◯", VLOOKUP(メトリクス設定!D60,メトリクス設定!$G$14:$H$17,2,FALSE), "")</f>
        <v/>
      </c>
    </row>
    <row r="58" spans="4:10">
      <c r="D58" s="3" t="str">
        <f>IF(メトリクス設定!C61="◯", メトリクス設定!B61,"")</f>
        <v/>
      </c>
      <c r="E58" s="5" t="str">
        <f>IF(D58="","",MAX(E$1:E57)+1)</f>
        <v/>
      </c>
      <c r="F58" t="b">
        <f t="shared" si="2"/>
        <v>0</v>
      </c>
      <c r="H58" t="str">
        <f t="shared" si="1"/>
        <v/>
      </c>
      <c r="J58" s="39" t="str">
        <f>IF(メトリクス設定!C61="◯", VLOOKUP(メトリクス設定!D61,メトリクス設定!$G$14:$H$17,2,FALSE), "")</f>
        <v/>
      </c>
    </row>
    <row r="59" spans="4:10">
      <c r="D59" s="3" t="str">
        <f>IF(メトリクス設定!C62="◯", メトリクス設定!B62,"")</f>
        <v/>
      </c>
      <c r="E59" s="5" t="str">
        <f>IF(D59="","",MAX(E$1:E58)+1)</f>
        <v/>
      </c>
      <c r="F59" t="b">
        <f t="shared" si="2"/>
        <v>0</v>
      </c>
      <c r="H59" t="str">
        <f t="shared" si="1"/>
        <v/>
      </c>
      <c r="J59" s="39" t="str">
        <f>IF(メトリクス設定!C62="◯", VLOOKUP(メトリクス設定!D62,メトリクス設定!$G$14:$H$17,2,FALSE), "")</f>
        <v/>
      </c>
    </row>
    <row r="60" spans="4:10">
      <c r="D60" s="3" t="str">
        <f>IF(メトリクス設定!C63="◯", メトリクス設定!B63,"")</f>
        <v/>
      </c>
      <c r="E60" s="5" t="str">
        <f>IF(D60="","",MAX(E$1:E59)+1)</f>
        <v/>
      </c>
      <c r="F60" t="b">
        <f t="shared" si="2"/>
        <v>0</v>
      </c>
      <c r="H60" t="str">
        <f t="shared" si="1"/>
        <v/>
      </c>
      <c r="J60" s="39" t="str">
        <f>IF(メトリクス設定!C63="◯", VLOOKUP(メトリクス設定!D63,メトリクス設定!$G$14:$H$17,2,FALSE), "")</f>
        <v/>
      </c>
    </row>
    <row r="61" spans="4:10">
      <c r="D61" s="3" t="str">
        <f>IF(メトリクス設定!C64="◯", メトリクス設定!B64,"")</f>
        <v/>
      </c>
      <c r="E61" s="5" t="str">
        <f>IF(D61="","",MAX(E$1:E60)+1)</f>
        <v/>
      </c>
      <c r="F61" t="b">
        <f t="shared" si="2"/>
        <v>0</v>
      </c>
      <c r="H61" t="str">
        <f t="shared" si="1"/>
        <v/>
      </c>
      <c r="J61" s="39" t="str">
        <f>IF(メトリクス設定!C64="◯", VLOOKUP(メトリクス設定!D64,メトリクス設定!$G$14:$H$17,2,FALSE), "")</f>
        <v/>
      </c>
    </row>
    <row r="62" spans="4:10">
      <c r="D62" s="3" t="str">
        <f>IF(メトリクス設定!C65="◯", メトリクス設定!B65,"")</f>
        <v/>
      </c>
      <c r="E62" s="5" t="str">
        <f>IF(D62="","",MAX(E$1:E61)+1)</f>
        <v/>
      </c>
      <c r="F62" t="b">
        <f t="shared" si="2"/>
        <v>0</v>
      </c>
      <c r="H62" t="str">
        <f t="shared" si="1"/>
        <v/>
      </c>
      <c r="J62" s="39" t="str">
        <f>IF(メトリクス設定!C65="◯", VLOOKUP(メトリクス設定!D65,メトリクス設定!$G$14:$H$17,2,FALSE), "")</f>
        <v/>
      </c>
    </row>
    <row r="63" spans="4:10">
      <c r="D63" s="3" t="str">
        <f>IF(メトリクス設定!C66="◯", メトリクス設定!B66,"")</f>
        <v/>
      </c>
      <c r="E63" s="5" t="str">
        <f>IF(D63="","",MAX(E$1:E62)+1)</f>
        <v/>
      </c>
      <c r="F63" t="b">
        <f t="shared" si="2"/>
        <v>0</v>
      </c>
      <c r="H63" t="str">
        <f t="shared" si="1"/>
        <v/>
      </c>
      <c r="J63" s="39" t="str">
        <f>IF(メトリクス設定!C66="◯", VLOOKUP(メトリクス設定!D66,メトリクス設定!$G$14:$H$17,2,FALSE), "")</f>
        <v/>
      </c>
    </row>
    <row r="64" spans="4:10">
      <c r="D64" s="3" t="str">
        <f>IF(メトリクス設定!C67="◯", メトリクス設定!B67,"")</f>
        <v/>
      </c>
      <c r="E64" s="5" t="str">
        <f>IF(D64="","",MAX(E$1:E63)+1)</f>
        <v/>
      </c>
      <c r="F64" t="b">
        <f t="shared" si="2"/>
        <v>0</v>
      </c>
      <c r="H64" t="str">
        <f t="shared" si="1"/>
        <v/>
      </c>
      <c r="J64" s="39" t="str">
        <f>IF(メトリクス設定!C67="◯", VLOOKUP(メトリクス設定!D67,メトリクス設定!$G$14:$H$17,2,FALSE), "")</f>
        <v/>
      </c>
    </row>
    <row r="65" spans="4:10">
      <c r="D65" s="3" t="str">
        <f>IF(メトリクス設定!C68="◯", メトリクス設定!B68,"")</f>
        <v/>
      </c>
      <c r="E65" s="5" t="str">
        <f>IF(D65="","",MAX(E$1:E64)+1)</f>
        <v/>
      </c>
      <c r="F65" t="b">
        <f t="shared" si="2"/>
        <v>0</v>
      </c>
      <c r="H65" t="str">
        <f t="shared" si="1"/>
        <v/>
      </c>
      <c r="J65" s="39" t="str">
        <f>IF(メトリクス設定!C68="◯", VLOOKUP(メトリクス設定!D68,メトリクス設定!$G$14:$H$17,2,FALSE), "")</f>
        <v/>
      </c>
    </row>
    <row r="66" spans="4:10">
      <c r="D66" s="3" t="str">
        <f>IF(メトリクス設定!C69="◯", メトリクス設定!B69,"")</f>
        <v/>
      </c>
      <c r="E66" s="5" t="str">
        <f>IF(D66="","",MAX(E$1:E65)+1)</f>
        <v/>
      </c>
      <c r="F66" t="b">
        <f t="shared" si="2"/>
        <v>0</v>
      </c>
      <c r="H66" t="str">
        <f t="shared" si="1"/>
        <v/>
      </c>
      <c r="J66" s="39" t="str">
        <f>IF(メトリクス設定!C69="◯", VLOOKUP(メトリクス設定!D69,メトリクス設定!$G$14:$H$17,2,FALSE), "")</f>
        <v/>
      </c>
    </row>
    <row r="67" spans="4:10">
      <c r="D67" s="3" t="str">
        <f>IF(メトリクス設定!C70="◯", メトリクス設定!B70,"")</f>
        <v/>
      </c>
      <c r="E67" s="5" t="str">
        <f>IF(D67="","",MAX(E$1:E66)+1)</f>
        <v/>
      </c>
      <c r="F67" t="b">
        <f t="shared" si="2"/>
        <v>0</v>
      </c>
      <c r="H67" t="str">
        <f t="shared" ref="H67:H70" si="3">IF(ROW(A66)&gt;MAX(E$2:E$70),"",INDEX(D$2:D$70,MATCH(ROW(D66),E$2:E$70,0)))</f>
        <v/>
      </c>
      <c r="J67" s="39" t="str">
        <f>IF(メトリクス設定!C70="◯", VLOOKUP(メトリクス設定!D70,メトリクス設定!$G$14:$H$17,2,FALSE), "")</f>
        <v/>
      </c>
    </row>
    <row r="68" spans="4:10">
      <c r="D68" s="3" t="str">
        <f>IF(メトリクス設定!C71="◯", メトリクス設定!B71,"")</f>
        <v/>
      </c>
      <c r="E68" s="5" t="str">
        <f>IF(D68="","",MAX(E$1:E67)+1)</f>
        <v/>
      </c>
      <c r="F68" t="b">
        <f t="shared" si="2"/>
        <v>0</v>
      </c>
      <c r="H68" t="str">
        <f t="shared" si="3"/>
        <v/>
      </c>
      <c r="J68" s="39" t="str">
        <f>IF(メトリクス設定!C71="◯", VLOOKUP(メトリクス設定!D71,メトリクス設定!$G$14:$H$17,2,FALSE), "")</f>
        <v/>
      </c>
    </row>
    <row r="69" spans="4:10">
      <c r="D69" s="3" t="str">
        <f>IF(メトリクス設定!C72="◯", メトリクス設定!B72,"")</f>
        <v/>
      </c>
      <c r="E69" s="5" t="str">
        <f>IF(D69="","",MAX(E$1:E68)+1)</f>
        <v/>
      </c>
      <c r="F69" t="b">
        <f t="shared" si="2"/>
        <v>0</v>
      </c>
      <c r="H69" t="str">
        <f t="shared" si="3"/>
        <v/>
      </c>
      <c r="J69" s="39" t="str">
        <f>IF(メトリクス設定!C72="◯", VLOOKUP(メトリクス設定!D72,メトリクス設定!$G$14:$H$17,2,FALSE), "")</f>
        <v/>
      </c>
    </row>
    <row r="70" spans="4:10">
      <c r="D70" s="4" t="str">
        <f>IF(メトリクス設定!C73="◯", メトリクス設定!B73,"")</f>
        <v/>
      </c>
      <c r="E70" s="5" t="str">
        <f>IF(D70="","",MAX(E$1:E69)+1)</f>
        <v/>
      </c>
      <c r="F70" t="b">
        <f t="shared" si="2"/>
        <v>0</v>
      </c>
      <c r="H70" t="str">
        <f t="shared" si="3"/>
        <v/>
      </c>
      <c r="J70" s="40" t="str">
        <f>IF(メトリクス設定!C73="◯", VLOOKUP(メトリクス設定!D73,メトリクス設定!$G$14:$H$17,2,FALSE), "")</f>
        <v/>
      </c>
    </row>
  </sheetData>
  <phoneticPr fontId="3"/>
  <pageMargins left="0.7" right="0.7" top="0.75" bottom="0.75" header="0.3" footer="0.3"/>
  <pageSetup paperSize="0" orientation="portrait" horizontalDpi="4294967292" verticalDpi="4294967292"/>
  <ignoredErrors>
    <ignoredError sqref="E2" emptyCellReference="1"/>
  </ignoredError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3</vt:i4>
      </vt:variant>
    </vt:vector>
  </HeadingPairs>
  <TitlesOfParts>
    <vt:vector size="3" baseType="lpstr">
      <vt:lpstr>評価シート</vt:lpstr>
      <vt:lpstr>メトリクス設定</vt:lpstr>
      <vt:lpstr>temp</vt:lpstr>
    </vt:vector>
  </TitlesOfParts>
  <Manager/>
  <Company>一般社団法人日本翻訳連盟（JTF）</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JTF翻訳品質評価モデル用の評価シートサンプル</dc:title>
  <dc:subject/>
  <dc:creator>西野竜太郎</dc:creator>
  <cp:keywords/>
  <dc:description/>
  <cp:lastModifiedBy>Nishino Ryutaro</cp:lastModifiedBy>
  <dcterms:created xsi:type="dcterms:W3CDTF">2014-01-14T12:06:47Z</dcterms:created>
  <dcterms:modified xsi:type="dcterms:W3CDTF">2018-11-30T02:57:34Z</dcterms:modified>
  <cp:category/>
</cp:coreProperties>
</file>